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80" yWindow="5655" windowWidth="11355" windowHeight="3030"/>
  </bookViews>
  <sheets>
    <sheet name="%ปี2562" sheetId="1" r:id="rId1"/>
    <sheet name="%ปี62 งบ (2)" sheetId="173" r:id="rId2"/>
    <sheet name="งบประจำคุม 1ล้าน" sheetId="178" r:id="rId3"/>
    <sheet name="เงินกัน เหลื่อมปี62" sheetId="236" r:id="rId4"/>
    <sheet name="งบโครงการ002" sheetId="199" r:id="rId5"/>
    <sheet name="งบโครงการ001" sheetId="200" r:id="rId6"/>
    <sheet name="พนง.ราชการ" sheetId="110" r:id="rId7"/>
    <sheet name="ธุรการ9,000" sheetId="235" r:id="rId8"/>
    <sheet name="ธุรการ 15000" sheetId="237" r:id="rId9"/>
    <sheet name="จ้างนักการฯ" sheetId="239" r:id="rId10"/>
    <sheet name="ครูวิกฤต-วิทย์-คณิต" sheetId="238" r:id="rId11"/>
    <sheet name="ครูพี่เลี้ยง" sheetId="240" r:id="rId12"/>
    <sheet name="เขต 9ราย-แม่บ้านฯ" sheetId="241" r:id="rId13"/>
    <sheet name="ค่าเช่าบ้าน-ประกันสังคม" sheetId="18" r:id="rId14"/>
    <sheet name="พาหนะนักเรียน" sheetId="242" r:id="rId15"/>
    <sheet name="รถตู้+กระบะ" sheetId="243" r:id="rId16"/>
    <sheet name="อุดหนุนร.ร." sheetId="176" r:id="rId17"/>
  </sheets>
  <definedNames>
    <definedName name="_xlnm.Print_Titles" localSheetId="12">'เขต 9ราย-แม่บ้านฯ'!$4:$5</definedName>
    <definedName name="_xlnm.Print_Titles" localSheetId="11">ครูพี่เลี้ยง!$4:$5</definedName>
    <definedName name="_xlnm.Print_Titles" localSheetId="10">'ครูวิกฤต-วิทย์-คณิต'!$4:$5</definedName>
    <definedName name="_xlnm.Print_Titles" localSheetId="13">'ค่าเช่าบ้าน-ประกันสังคม'!$5:$6</definedName>
    <definedName name="_xlnm.Print_Titles" localSheetId="5">งบโครงการ001!$4:$5</definedName>
    <definedName name="_xlnm.Print_Titles" localSheetId="4">งบโครงการ002!$4:$5</definedName>
    <definedName name="_xlnm.Print_Titles" localSheetId="2">'งบประจำคุม 1ล้าน'!$4:$5</definedName>
    <definedName name="_xlnm.Print_Titles" localSheetId="9">จ้างนักการฯ!$4:$5</definedName>
    <definedName name="_xlnm.Print_Titles" localSheetId="8">'ธุรการ 15000'!$4:$5</definedName>
    <definedName name="_xlnm.Print_Titles" localSheetId="7">'ธุรการ9,000'!$4:$5</definedName>
    <definedName name="_xlnm.Print_Titles" localSheetId="6">พนง.ราชการ!$4:$5</definedName>
    <definedName name="_xlnm.Print_Titles" localSheetId="14">พาหนะนักเรียน!$5:$6</definedName>
    <definedName name="_xlnm.Print_Titles" localSheetId="15">'รถตู้+กระบะ'!$5:$6</definedName>
    <definedName name="_xlnm.Print_Titles" localSheetId="16">อุดหนุนร.ร.!$4:$5</definedName>
  </definedNames>
  <calcPr calcId="144525"/>
</workbook>
</file>

<file path=xl/calcChain.xml><?xml version="1.0" encoding="utf-8"?>
<calcChain xmlns="http://schemas.openxmlformats.org/spreadsheetml/2006/main">
  <c r="F44" i="243" l="1"/>
  <c r="E44" i="243"/>
  <c r="D44" i="243"/>
  <c r="D44" i="242"/>
  <c r="L58" i="242"/>
  <c r="F44" i="242"/>
  <c r="E44" i="242"/>
  <c r="G44" i="243" l="1"/>
  <c r="G44" i="242"/>
  <c r="F24" i="241" l="1"/>
  <c r="E24" i="241"/>
  <c r="D24" i="241"/>
  <c r="G7" i="241"/>
  <c r="G6" i="241"/>
  <c r="F24" i="240"/>
  <c r="E24" i="240"/>
  <c r="D24" i="240"/>
  <c r="G7" i="240"/>
  <c r="G6" i="240"/>
  <c r="G15" i="239"/>
  <c r="G14" i="239"/>
  <c r="F24" i="239"/>
  <c r="E24" i="239"/>
  <c r="D24" i="239"/>
  <c r="G24" i="239" s="1"/>
  <c r="G7" i="239"/>
  <c r="G6" i="239"/>
  <c r="G16" i="238"/>
  <c r="G15" i="238"/>
  <c r="F24" i="238"/>
  <c r="E24" i="238"/>
  <c r="D24" i="238"/>
  <c r="G7" i="238"/>
  <c r="G6" i="238"/>
  <c r="G24" i="241" l="1"/>
  <c r="G24" i="240"/>
  <c r="G24" i="238"/>
  <c r="F12" i="173"/>
  <c r="G11" i="173"/>
  <c r="F11" i="173"/>
  <c r="G14" i="1"/>
  <c r="F14" i="1"/>
  <c r="G13" i="1"/>
  <c r="F11" i="1"/>
  <c r="F12" i="1"/>
  <c r="F13" i="1"/>
  <c r="F32" i="178"/>
  <c r="E32" i="178"/>
  <c r="D32" i="178"/>
  <c r="G8" i="199"/>
  <c r="G10" i="199" s="1"/>
  <c r="G11" i="199" s="1"/>
  <c r="G9" i="236"/>
  <c r="G11" i="236"/>
  <c r="G13" i="236"/>
  <c r="G15" i="236"/>
  <c r="G17" i="236"/>
  <c r="G19" i="236"/>
  <c r="G21" i="236"/>
  <c r="G23" i="236"/>
  <c r="F9" i="236"/>
  <c r="F11" i="236"/>
  <c r="F13" i="236"/>
  <c r="F15" i="236"/>
  <c r="F17" i="236"/>
  <c r="F19" i="236"/>
  <c r="F21" i="236"/>
  <c r="F23" i="236"/>
  <c r="F7" i="236"/>
  <c r="F24" i="237" l="1"/>
  <c r="E24" i="237"/>
  <c r="D24" i="237"/>
  <c r="G7" i="237"/>
  <c r="G6" i="237"/>
  <c r="G6" i="235"/>
  <c r="G17" i="18"/>
  <c r="G24" i="237" l="1"/>
  <c r="F26" i="236"/>
  <c r="E26" i="236"/>
  <c r="D26" i="236"/>
  <c r="G7" i="236"/>
  <c r="F24" i="235"/>
  <c r="E24" i="235"/>
  <c r="D24" i="235"/>
  <c r="G7" i="235"/>
  <c r="G26" i="236" l="1"/>
  <c r="G24" i="235"/>
  <c r="F10" i="1" l="1"/>
  <c r="F22" i="200" l="1"/>
  <c r="E22" i="200"/>
  <c r="E21" i="176" l="1"/>
  <c r="D21" i="176"/>
  <c r="D46" i="173" l="1"/>
  <c r="D22" i="200" l="1"/>
  <c r="G22" i="200" s="1"/>
  <c r="G9" i="200"/>
  <c r="D27" i="199"/>
  <c r="F27" i="199" l="1"/>
  <c r="E27" i="199"/>
  <c r="G27" i="199" l="1"/>
  <c r="E24" i="173" l="1"/>
  <c r="D24" i="173"/>
  <c r="C24" i="173"/>
  <c r="E23" i="1"/>
  <c r="D23" i="1"/>
  <c r="C23" i="1"/>
  <c r="G12" i="1"/>
  <c r="G10" i="1"/>
  <c r="G9" i="1"/>
  <c r="F9" i="1"/>
  <c r="G7" i="176"/>
  <c r="G8" i="176" s="1"/>
  <c r="G9" i="176"/>
  <c r="G10" i="176" s="1"/>
  <c r="G11" i="176"/>
  <c r="G12" i="176" s="1"/>
  <c r="F21" i="176"/>
  <c r="G21" i="176" s="1"/>
  <c r="G7" i="18"/>
  <c r="D24" i="18"/>
  <c r="E24" i="18"/>
  <c r="F24" i="18"/>
  <c r="L38" i="18"/>
  <c r="G6" i="110"/>
  <c r="D24" i="110"/>
  <c r="E24" i="110"/>
  <c r="F24" i="110"/>
  <c r="G7" i="178"/>
  <c r="G8" i="178" s="1"/>
  <c r="G9" i="178" s="1"/>
  <c r="G10" i="178" s="1"/>
  <c r="H39" i="1"/>
  <c r="G24" i="18" l="1"/>
  <c r="F23" i="1"/>
  <c r="G24" i="110"/>
  <c r="F24" i="173"/>
  <c r="G23" i="1"/>
  <c r="G24" i="173"/>
  <c r="G32" i="178" l="1"/>
</calcChain>
</file>

<file path=xl/sharedStrings.xml><?xml version="1.0" encoding="utf-8"?>
<sst xmlns="http://schemas.openxmlformats.org/spreadsheetml/2006/main" count="533" uniqueCount="212">
  <si>
    <t>ประจำงวด</t>
  </si>
  <si>
    <t>เบิก</t>
  </si>
  <si>
    <t>คงเหลือ</t>
  </si>
  <si>
    <t>หมายเหตุ</t>
  </si>
  <si>
    <t>รายการ</t>
  </si>
  <si>
    <t>งบดำเนินงาน</t>
  </si>
  <si>
    <t>รวม</t>
  </si>
  <si>
    <t xml:space="preserve"> </t>
  </si>
  <si>
    <t>ที่</t>
  </si>
  <si>
    <t>งบประมาณ</t>
  </si>
  <si>
    <t>ร้อยละ</t>
  </si>
  <si>
    <t>การเบิกจ่าย</t>
  </si>
  <si>
    <t>ที่เอกสาร</t>
  </si>
  <si>
    <t>สพป.เพชรบูรณ์  เขต  3</t>
  </si>
  <si>
    <t xml:space="preserve">                                                    สำนักงานเขตพื้นที่การศึกษาประถมศึกษาเพชรบูรณ์ เขต 3</t>
  </si>
  <si>
    <t>เงิน</t>
  </si>
  <si>
    <t xml:space="preserve"> ว.ด.ป.</t>
  </si>
  <si>
    <t>ผู้รับผิดชอบ</t>
  </si>
  <si>
    <t>รวมทั้ง1-5</t>
  </si>
  <si>
    <t xml:space="preserve">                     รัฐบาลกำหนดเป้าหมายการเบิกจ่าย  ณ  สิ้นแต่ละไตรมาส    ดังนี้</t>
  </si>
  <si>
    <t>รายจ่ายงบลงทุน</t>
  </si>
  <si>
    <t>เงินอนุมัติ</t>
  </si>
  <si>
    <t>ก่อหนี้ผูกพัน</t>
  </si>
  <si>
    <t>( PO )</t>
  </si>
  <si>
    <t>PO</t>
  </si>
  <si>
    <t>ในมือ</t>
  </si>
  <si>
    <t>PO/</t>
  </si>
  <si>
    <t>เบิกจ่าย</t>
  </si>
  <si>
    <t xml:space="preserve"> รวมทั้งสิ้น</t>
  </si>
  <si>
    <t>.</t>
  </si>
  <si>
    <t>งบบุคลากร  (พนักงานราชการ)</t>
  </si>
  <si>
    <t>ในมือ/</t>
  </si>
  <si>
    <t>งบประจำ</t>
  </si>
  <si>
    <t>ค่าตอบแทนพนักงานราชการ</t>
  </si>
  <si>
    <t>ค่าจ้างฯ</t>
  </si>
  <si>
    <t xml:space="preserve"> ประกันสังคม พนง.ราชการ ค.1</t>
  </si>
  <si>
    <t>ค่าเช่าบ้าน ครั้งที่ 1</t>
  </si>
  <si>
    <t xml:space="preserve">                                       ยอดรวม   </t>
  </si>
  <si>
    <t>( PO/ ค้างในมือ)</t>
  </si>
  <si>
    <t>สรุปรายการเงินงบกลยุทธ์โครงการ</t>
  </si>
  <si>
    <t xml:space="preserve">                                สำนักงานเขตพื้นที่การศึกษาเพชรบูรณ์ เขต 3                                                      งบเงินอุดหนุน</t>
  </si>
  <si>
    <t>รหัส 39002</t>
  </si>
  <si>
    <t>กิจกรรม</t>
  </si>
  <si>
    <t>N3104</t>
  </si>
  <si>
    <t>รหัส 38008</t>
  </si>
  <si>
    <t>ก.ก.</t>
  </si>
  <si>
    <t>N3101</t>
  </si>
  <si>
    <t>ว. 3732</t>
  </si>
  <si>
    <t>จันทร์ทิพย์</t>
  </si>
  <si>
    <t>N 3101</t>
  </si>
  <si>
    <t>รหัส 33061</t>
  </si>
  <si>
    <t>ค่าจ้างธุรการ  เดือนละ 9,000.-</t>
  </si>
  <si>
    <t>งบเงินอุดหนุน</t>
  </si>
  <si>
    <t>รายจ่ายงบประจำ</t>
  </si>
  <si>
    <t xml:space="preserve">            รายจ่ายภาพรวม</t>
  </si>
  <si>
    <t>ค่าจ้างเขต 9 ราย</t>
  </si>
  <si>
    <t xml:space="preserve">   (งบบุคลากร)</t>
  </si>
  <si>
    <t xml:space="preserve"> ค่าอุปกรณ์การเรียน</t>
  </si>
  <si>
    <t xml:space="preserve"> ค่าจัดการเรียนการสอน</t>
  </si>
  <si>
    <t xml:space="preserve">                      ยอดรวมทั้งสิ้น</t>
  </si>
  <si>
    <t>งบลงทุน (ค่าครุภัณฑ์/สิ่งก่อสร้าง)</t>
  </si>
  <si>
    <t>รหัส 33045</t>
  </si>
  <si>
    <t>N3091</t>
  </si>
  <si>
    <t>N3088</t>
  </si>
  <si>
    <t>30 กย.</t>
  </si>
  <si>
    <t>ค่าซ่อมแซมไฟฟ้า  รร.โคกสง่า</t>
  </si>
  <si>
    <t>ค่าซ่อมแซมไฟฟ้า  รร.โพทะเลประชาสรรค์</t>
  </si>
  <si>
    <t>ค่าซ่อมแซมบริเวณ สำนักงานฯ</t>
  </si>
  <si>
    <t>ค่าวัสดุ สำนักงาน</t>
  </si>
  <si>
    <t>ค่าวารสาร/แผ่นพับประชาสัมพันธ์</t>
  </si>
  <si>
    <r>
      <t xml:space="preserve">       </t>
    </r>
    <r>
      <rPr>
        <b/>
        <u/>
        <sz val="14"/>
        <rFont val="TH SarabunPSK"/>
        <family val="2"/>
      </rPr>
      <t>งบดำเนินงาน</t>
    </r>
  </si>
  <si>
    <t>ณ  วันที่ 30  กันยายน  2562</t>
  </si>
  <si>
    <t>รายงการบริหารงบประมาณประจำปีงบประมาณ 2563</t>
  </si>
  <si>
    <t>ณ  วันที่    ตุลาคม   2562</t>
  </si>
  <si>
    <t>25 ตค.62</t>
  </si>
  <si>
    <t>รายการงบประจำสำนักงาน</t>
  </si>
  <si>
    <t xml:space="preserve"> งบประมาณรับทั้งสิ้น (ครั้งที่ 1)</t>
  </si>
  <si>
    <t>29 ตค.62</t>
  </si>
  <si>
    <t>ว.4774</t>
  </si>
  <si>
    <t>รับงบประมาณบริหารฯ  ครั้งที่ 1</t>
  </si>
  <si>
    <t>เงินอุดหนุนภาคเรียน 2/62 (70%)</t>
  </si>
  <si>
    <t xml:space="preserve">ณ  วันที่  31  ตุลาคม  2562             </t>
  </si>
  <si>
    <t>31 ตค.62</t>
  </si>
  <si>
    <t>ว. 4848</t>
  </si>
  <si>
    <t xml:space="preserve"> กิจกรรมพัฒนาคุณภาพผู้เรียน</t>
  </si>
  <si>
    <t>ฎ.80</t>
  </si>
  <si>
    <t>ฎ.81</t>
  </si>
  <si>
    <t>เบิกเงิน 189 ร.ร.</t>
  </si>
  <si>
    <t>ฎ.79</t>
  </si>
  <si>
    <t xml:space="preserve">ณ  วันที่    31  ตุลาคม   2562             </t>
  </si>
  <si>
    <t>ว. 4748</t>
  </si>
  <si>
    <t>ว. 4827</t>
  </si>
  <si>
    <t>เงินสมทบกองทุนทดแทน  (0.02%)</t>
  </si>
  <si>
    <r>
      <t xml:space="preserve">ค่าตอบแทนพนง ครั้งที่ 1  </t>
    </r>
    <r>
      <rPr>
        <sz val="13"/>
        <rFont val="TH SarabunPSK"/>
        <family val="2"/>
      </rPr>
      <t>(83 ราย)</t>
    </r>
  </si>
  <si>
    <t xml:space="preserve">                       ณ  วันที่   ตุลาคม  2562</t>
  </si>
  <si>
    <t>22 ตค.62</t>
  </si>
  <si>
    <t>ว. 4746</t>
  </si>
  <si>
    <t xml:space="preserve"> (ตค.62- ธค.62)  3 เดือน</t>
  </si>
  <si>
    <t>จันทิพย์</t>
  </si>
  <si>
    <t xml:space="preserve"> (ตค.62- มค.63)  4 เดือน</t>
  </si>
  <si>
    <t>ค่าจ้างธุรการ 15,000.- (+750)</t>
  </si>
  <si>
    <t>เงินกันไว้เบิกเหลื่อมปี งบประมาณปี พ.ศ. 2562</t>
  </si>
  <si>
    <t>ณ  วันที่   31  ตุลาคม   2562</t>
  </si>
  <si>
    <t>18 ตค.62</t>
  </si>
  <si>
    <t>Inv.8</t>
  </si>
  <si>
    <t>Inv.9</t>
  </si>
  <si>
    <t>Inv.10</t>
  </si>
  <si>
    <t>Inv.11</t>
  </si>
  <si>
    <t>Inv.13</t>
  </si>
  <si>
    <t>Inv.14</t>
  </si>
  <si>
    <t>โครงการขับเคลื่อนคุณภาพการศึกษาด้วยกระบวนการ</t>
  </si>
  <si>
    <t>มีส่วนร่วม โดยคณะ ก.ต.ป.น.</t>
  </si>
  <si>
    <t>ปาริชาติ/คณะ</t>
  </si>
  <si>
    <t>ฎ.52</t>
  </si>
  <si>
    <t xml:space="preserve"> เงินยืม ศน.ปาริชาติ เข่งแก้ว</t>
  </si>
  <si>
    <t>พี.23</t>
  </si>
  <si>
    <t xml:space="preserve">ค่าเดินทาง 5 ราย </t>
  </si>
  <si>
    <t>Inv.37</t>
  </si>
  <si>
    <t>ค่าไฟฟ้า เดือน ตค.62</t>
  </si>
  <si>
    <t>Inv.40</t>
  </si>
  <si>
    <t xml:space="preserve">                                    ยอดคงเหลือ</t>
  </si>
  <si>
    <t>โครงการพัฒนานำนโยบายจัดการศึกษาสู่การปฏิบัติ</t>
  </si>
  <si>
    <t>คชจ.การระชุม ก.ต.ป.น. (วันที่ 22 ตค.62)</t>
  </si>
  <si>
    <t>กลุ่มแผนฯ</t>
  </si>
  <si>
    <t>ณ  วันที่  31  ตุลาคม   2562</t>
  </si>
  <si>
    <t>ร้อยละการเบิก</t>
  </si>
  <si>
    <t>ร้อยละของการ</t>
  </si>
  <si>
    <t>ปี. 2562</t>
  </si>
  <si>
    <t>ของ</t>
  </si>
  <si>
    <t>การก่อหนี้</t>
  </si>
  <si>
    <t>ผูกพัน</t>
  </si>
  <si>
    <t>ยอดคงเหลือ</t>
  </si>
  <si>
    <t xml:space="preserve">   - ไตรมาสที่ 1      ร้อยละ  </t>
  </si>
  <si>
    <t xml:space="preserve">  - ไตรมาสที่ 2      ร้อยละ    </t>
  </si>
  <si>
    <t xml:space="preserve">  - ไตรมาสที่ 3      ร้อยละ   </t>
  </si>
  <si>
    <t xml:space="preserve">  - ไตรมาสที่ 4      ร้อยละ   </t>
  </si>
  <si>
    <t xml:space="preserve">ร้อยละ   </t>
  </si>
  <si>
    <t>ค่าโทรศัพท์ ทีโอที  เดือน กย.62</t>
  </si>
  <si>
    <t>ยอดเงิน</t>
  </si>
  <si>
    <t xml:space="preserve">ณ  วันที่  31 ตุลาคม   2562             </t>
  </si>
  <si>
    <t>นันทนา</t>
  </si>
  <si>
    <t>-</t>
  </si>
  <si>
    <t>เงินกันเหลื่อม ปี 2562 (งบดำเนินงาน )</t>
  </si>
  <si>
    <t>เงินกันเหลื่อม ปี 2562 (งบลงทุน )</t>
  </si>
  <si>
    <t>ของปี 2562</t>
  </si>
  <si>
    <t>สรุปผลการเบิกจ่ายเงินงบประมาณ  ปี  2563</t>
  </si>
  <si>
    <t>รายงานผลการบริหารงบประมาณประจำปีงบประมาณ 2563</t>
  </si>
  <si>
    <t>8 พย.62</t>
  </si>
  <si>
    <t>ว.5180</t>
  </si>
  <si>
    <t>ครูวิกฤต 15,000.- (+750)</t>
  </si>
  <si>
    <t>ว.4889</t>
  </si>
  <si>
    <t>22 พย.62</t>
  </si>
  <si>
    <t xml:space="preserve"> (ตค.62- มีค.63) 6 เดือน</t>
  </si>
  <si>
    <t>36 ราย</t>
  </si>
  <si>
    <t>ครูวิทย์+คณิต  15,000+750</t>
  </si>
  <si>
    <t>11 พย.62</t>
  </si>
  <si>
    <t>ว. 4916</t>
  </si>
  <si>
    <t xml:space="preserve"> (ตค.62- ธค.63) 3 เดือน</t>
  </si>
  <si>
    <t>32 ราย</t>
  </si>
  <si>
    <t>39 ราย</t>
  </si>
  <si>
    <t>จ้างนักการฯ (9,000 +450)</t>
  </si>
  <si>
    <t>จ้างนักการ(ปกติ) (9,000 +450)</t>
  </si>
  <si>
    <t>รหัส 39004</t>
  </si>
  <si>
    <t>14 พย.62</t>
  </si>
  <si>
    <t>ว.4991</t>
  </si>
  <si>
    <t>ครูพี่เลี้ยงฯ 9,000.- (+450)</t>
  </si>
  <si>
    <t>25 ราย</t>
  </si>
  <si>
    <t>15 พย.62</t>
  </si>
  <si>
    <t>ว.5010</t>
  </si>
  <si>
    <t>9 ราย</t>
  </si>
  <si>
    <t>N 3092</t>
  </si>
  <si>
    <t>บ้านซับตะแบก</t>
  </si>
  <si>
    <t>บ้านซับไม้แดง</t>
  </si>
  <si>
    <t>บ้านทรัพย์เกษตร</t>
  </si>
  <si>
    <t>บ้านท่าด้วง</t>
  </si>
  <si>
    <t>บ้านนาเฉลียง</t>
  </si>
  <si>
    <t>บ้านนาเฉลียงใต้</t>
  </si>
  <si>
    <t>บ้านน้ำเดือด</t>
  </si>
  <si>
    <t>บ้านเนินถาวร</t>
  </si>
  <si>
    <t>บ้านโป่งบุญเจริญ</t>
  </si>
  <si>
    <t>บ้านพญาวัง</t>
  </si>
  <si>
    <t>บ้านพุขาม</t>
  </si>
  <si>
    <t>บ้านโพทะเลประชาสรรค์</t>
  </si>
  <si>
    <t>บ้านรวมทรัพย์</t>
  </si>
  <si>
    <t>บ้านราหุล</t>
  </si>
  <si>
    <t>บ้านลำตะคร้อ</t>
  </si>
  <si>
    <t>บ้านวังลึก</t>
  </si>
  <si>
    <t>บ้านศรีมงคล</t>
  </si>
  <si>
    <t>บ้านสระประดู่</t>
  </si>
  <si>
    <t>บ้านสันเจริญโป่งสะทอน</t>
  </si>
  <si>
    <t>บ้านสามัคคีพัฒนา</t>
  </si>
  <si>
    <t>บ้านหนองบัวทอง</t>
  </si>
  <si>
    <t>บ้านหนองสะแกสี่</t>
  </si>
  <si>
    <t>บ้านห้วยทราย</t>
  </si>
  <si>
    <t>บ้านห้วยโป่ง-ไผ่ขวาง</t>
  </si>
  <si>
    <t>รัฐประชานุสรณ์</t>
  </si>
  <si>
    <t>อนุบาลบึงสามพัน</t>
  </si>
  <si>
    <t>บ้านสระเกษ</t>
  </si>
  <si>
    <t>บ้านซับน้อย</t>
  </si>
  <si>
    <t>บ้านซับสามัคคี</t>
  </si>
  <si>
    <t>บ้านท่าโรง</t>
  </si>
  <si>
    <t>บ้านสระกรวด</t>
  </si>
  <si>
    <t>บ้านกองทูล ฯ</t>
  </si>
  <si>
    <t>บ้านเขาสูงราษฎร์บำรุง</t>
  </si>
  <si>
    <t>บ้านคลองดู่</t>
  </si>
  <si>
    <t>บ้านคลองตะคร้อ</t>
  </si>
  <si>
    <t>19 พย.62</t>
  </si>
  <si>
    <t>ว. 5013</t>
  </si>
  <si>
    <t>พาหนะนักเรียน เทอม 2/62</t>
  </si>
  <si>
    <t xml:space="preserve">ณ  วันที่    30  พฤศจิกายน   2562             </t>
  </si>
  <si>
    <t>บริหารรถกระบะ-รถตู้ เทอม 2/62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</si>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</sst>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45" x14ac:knownFonts="1">
    <font>
      <sz val="10"/>
      <name val="Arial"/>
      <charset val="222"/>
    </font>
    <font>
      <sz val="10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Cordia New"/>
      <family val="2"/>
    </font>
    <font>
      <sz val="8"/>
      <name val="Arial"/>
      <family val="2"/>
    </font>
    <font>
      <sz val="14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2"/>
      <name val="AngsanaUPC"/>
      <family val="1"/>
    </font>
    <font>
      <b/>
      <sz val="14"/>
      <name val="TH SarabunPSK"/>
      <family val="2"/>
    </font>
    <font>
      <sz val="13"/>
      <name val="TH SarabunPSK"/>
      <family val="2"/>
    </font>
    <font>
      <sz val="18"/>
      <name val="AngsanaUPC"/>
      <family val="1"/>
    </font>
    <font>
      <sz val="12"/>
      <name val="Angsana New"/>
      <family val="1"/>
    </font>
    <font>
      <b/>
      <sz val="14"/>
      <color indexed="8"/>
      <name val="TH SarabunPSK"/>
      <family val="2"/>
    </font>
    <font>
      <b/>
      <u/>
      <sz val="13"/>
      <name val="TH SarabunPSK"/>
      <family val="2"/>
    </font>
    <font>
      <u/>
      <sz val="13"/>
      <name val="TH SarabunPSK"/>
      <family val="2"/>
    </font>
    <font>
      <b/>
      <sz val="13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1"/>
      <name val="TH SarabunPSK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ngsana New"/>
      <family val="1"/>
    </font>
    <font>
      <sz val="10"/>
      <color rgb="FFFF0000"/>
      <name val="Arial"/>
      <family val="2"/>
    </font>
    <font>
      <sz val="13"/>
      <color rgb="FF7030A0"/>
      <name val="TH SarabunPSK"/>
      <family val="2"/>
    </font>
    <font>
      <sz val="13"/>
      <color rgb="FFFF0000"/>
      <name val="TH SarabunPSK"/>
      <family val="2"/>
    </font>
    <font>
      <b/>
      <sz val="14"/>
      <color rgb="FFFF0000"/>
      <name val="AngsanaUPC"/>
      <family val="1"/>
    </font>
    <font>
      <sz val="14"/>
      <color rgb="FFFF0000"/>
      <name val="TH SarabunPSK"/>
      <family val="2"/>
    </font>
    <font>
      <sz val="13"/>
      <color rgb="FFC00000"/>
      <name val="TH SarabunPSK"/>
      <family val="2"/>
    </font>
    <font>
      <b/>
      <u/>
      <sz val="14"/>
      <name val="TH SarabunPSK"/>
      <family val="2"/>
    </font>
    <font>
      <sz val="10"/>
      <color rgb="FFC00000"/>
      <name val="Arial"/>
      <family val="2"/>
    </font>
    <font>
      <sz val="13"/>
      <color theme="1"/>
      <name val="TH SarabunPSK"/>
      <family val="2"/>
    </font>
    <font>
      <sz val="14"/>
      <color theme="1"/>
      <name val="TH SarabunPSK"/>
      <family val="2"/>
    </font>
    <font>
      <i/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/>
  </cellStyleXfs>
  <cellXfs count="354">
    <xf numFmtId="0" fontId="0" fillId="0" borderId="0" xfId="0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6" fillId="0" borderId="6" xfId="0" applyFont="1" applyBorder="1"/>
    <xf numFmtId="0" fontId="6" fillId="0" borderId="7" xfId="0" applyFont="1" applyBorder="1"/>
    <xf numFmtId="43" fontId="6" fillId="0" borderId="6" xfId="1" applyFont="1" applyBorder="1"/>
    <xf numFmtId="43" fontId="6" fillId="0" borderId="0" xfId="1" applyFont="1"/>
    <xf numFmtId="43" fontId="6" fillId="0" borderId="7" xfId="1" applyFont="1" applyBorder="1"/>
    <xf numFmtId="0" fontId="0" fillId="0" borderId="0" xfId="0" applyBorder="1"/>
    <xf numFmtId="0" fontId="9" fillId="0" borderId="0" xfId="0" applyFont="1"/>
    <xf numFmtId="0" fontId="10" fillId="0" borderId="0" xfId="0" applyFont="1"/>
    <xf numFmtId="43" fontId="0" fillId="0" borderId="0" xfId="1" applyFont="1"/>
    <xf numFmtId="0" fontId="3" fillId="0" borderId="0" xfId="0" applyFont="1"/>
    <xf numFmtId="0" fontId="2" fillId="0" borderId="0" xfId="0" applyFont="1"/>
    <xf numFmtId="0" fontId="12" fillId="0" borderId="1" xfId="0" applyFont="1" applyBorder="1"/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0" xfId="0" applyFont="1"/>
    <xf numFmtId="0" fontId="12" fillId="0" borderId="0" xfId="0" applyFont="1"/>
    <xf numFmtId="0" fontId="11" fillId="0" borderId="0" xfId="0" applyFont="1"/>
    <xf numFmtId="43" fontId="9" fillId="0" borderId="0" xfId="1" applyFont="1"/>
    <xf numFmtId="43" fontId="0" fillId="0" borderId="0" xfId="0" applyNumberFormat="1"/>
    <xf numFmtId="43" fontId="8" fillId="0" borderId="0" xfId="1" applyFont="1"/>
    <xf numFmtId="0" fontId="1" fillId="0" borderId="0" xfId="0" applyFont="1"/>
    <xf numFmtId="0" fontId="15" fillId="0" borderId="0" xfId="0" applyFont="1"/>
    <xf numFmtId="0" fontId="6" fillId="0" borderId="8" xfId="0" applyFont="1" applyBorder="1" applyAlignment="1">
      <alignment horizontal="center"/>
    </xf>
    <xf numFmtId="43" fontId="6" fillId="0" borderId="6" xfId="0" applyNumberFormat="1" applyFont="1" applyBorder="1" applyAlignment="1">
      <alignment horizontal="center"/>
    </xf>
    <xf numFmtId="2" fontId="6" fillId="0" borderId="6" xfId="0" applyNumberFormat="1" applyFont="1" applyBorder="1"/>
    <xf numFmtId="0" fontId="6" fillId="0" borderId="9" xfId="0" applyFont="1" applyBorder="1"/>
    <xf numFmtId="43" fontId="6" fillId="0" borderId="10" xfId="1" applyFont="1" applyBorder="1"/>
    <xf numFmtId="43" fontId="6" fillId="0" borderId="11" xfId="1" applyFont="1" applyBorder="1"/>
    <xf numFmtId="0" fontId="6" fillId="0" borderId="10" xfId="0" applyFont="1" applyBorder="1"/>
    <xf numFmtId="0" fontId="6" fillId="0" borderId="11" xfId="0" applyFont="1" applyBorder="1"/>
    <xf numFmtId="43" fontId="6" fillId="0" borderId="10" xfId="0" applyNumberFormat="1" applyFont="1" applyBorder="1" applyAlignment="1">
      <alignment horizontal="center"/>
    </xf>
    <xf numFmtId="43" fontId="6" fillId="0" borderId="2" xfId="0" applyNumberFormat="1" applyFont="1" applyBorder="1"/>
    <xf numFmtId="2" fontId="6" fillId="0" borderId="2" xfId="0" applyNumberFormat="1" applyFont="1" applyBorder="1"/>
    <xf numFmtId="187" fontId="13" fillId="0" borderId="12" xfId="2" applyFont="1" applyBorder="1"/>
    <xf numFmtId="187" fontId="13" fillId="0" borderId="13" xfId="2" applyFont="1" applyBorder="1"/>
    <xf numFmtId="188" fontId="0" fillId="0" borderId="0" xfId="1" applyNumberFormat="1" applyFont="1"/>
    <xf numFmtId="43" fontId="0" fillId="0" borderId="0" xfId="1" applyFont="1" applyBorder="1"/>
    <xf numFmtId="43" fontId="15" fillId="0" borderId="6" xfId="1" applyFont="1" applyBorder="1"/>
    <xf numFmtId="188" fontId="8" fillId="0" borderId="0" xfId="1" applyNumberFormat="1" applyFont="1"/>
    <xf numFmtId="0" fontId="9" fillId="0" borderId="0" xfId="0" applyFont="1" applyBorder="1"/>
    <xf numFmtId="188" fontId="8" fillId="0" borderId="0" xfId="1" applyNumberFormat="1" applyFont="1" applyBorder="1"/>
    <xf numFmtId="43" fontId="8" fillId="0" borderId="0" xfId="1" applyFont="1" applyBorder="1"/>
    <xf numFmtId="43" fontId="9" fillId="0" borderId="0" xfId="0" applyNumberFormat="1" applyFont="1" applyBorder="1"/>
    <xf numFmtId="188" fontId="6" fillId="0" borderId="6" xfId="1" applyNumberFormat="1" applyFont="1" applyBorder="1"/>
    <xf numFmtId="2" fontId="0" fillId="0" borderId="0" xfId="0" applyNumberFormat="1"/>
    <xf numFmtId="188" fontId="0" fillId="0" borderId="0" xfId="1" applyNumberFormat="1" applyFont="1" applyBorder="1"/>
    <xf numFmtId="0" fontId="18" fillId="0" borderId="17" xfId="3" applyFont="1" applyBorder="1"/>
    <xf numFmtId="43" fontId="6" fillId="0" borderId="0" xfId="0" applyNumberFormat="1" applyFont="1"/>
    <xf numFmtId="0" fontId="18" fillId="0" borderId="7" xfId="0" applyFont="1" applyBorder="1"/>
    <xf numFmtId="0" fontId="6" fillId="0" borderId="0" xfId="0" applyFont="1" applyBorder="1" applyAlignment="1">
      <alignment horizontal="center"/>
    </xf>
    <xf numFmtId="188" fontId="0" fillId="0" borderId="0" xfId="1" applyNumberFormat="1" applyFont="1" applyFill="1" applyBorder="1"/>
    <xf numFmtId="188" fontId="0" fillId="0" borderId="0" xfId="0" applyNumberFormat="1"/>
    <xf numFmtId="188" fontId="7" fillId="0" borderId="0" xfId="1" applyNumberFormat="1" applyFont="1" applyBorder="1"/>
    <xf numFmtId="188" fontId="8" fillId="0" borderId="0" xfId="1" applyNumberFormat="1" applyFont="1" applyFill="1" applyBorder="1"/>
    <xf numFmtId="188" fontId="6" fillId="0" borderId="7" xfId="1" applyNumberFormat="1" applyFont="1" applyBorder="1"/>
    <xf numFmtId="188" fontId="15" fillId="0" borderId="6" xfId="1" applyNumberFormat="1" applyFont="1" applyBorder="1"/>
    <xf numFmtId="188" fontId="6" fillId="0" borderId="6" xfId="0" applyNumberFormat="1" applyFont="1" applyBorder="1" applyAlignment="1">
      <alignment horizontal="center"/>
    </xf>
    <xf numFmtId="43" fontId="9" fillId="0" borderId="0" xfId="1" applyFont="1" applyBorder="1"/>
    <xf numFmtId="0" fontId="0" fillId="0" borderId="0" xfId="0" applyBorder="1" applyAlignment="1">
      <alignment horizontal="left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43" fontId="19" fillId="0" borderId="0" xfId="1" applyFont="1" applyBorder="1" applyAlignment="1">
      <alignment horizontal="center"/>
    </xf>
    <xf numFmtId="0" fontId="0" fillId="0" borderId="0" xfId="0" applyFill="1" applyBorder="1"/>
    <xf numFmtId="188" fontId="0" fillId="0" borderId="0" xfId="0" applyNumberFormat="1" applyBorder="1"/>
    <xf numFmtId="188" fontId="6" fillId="0" borderId="0" xfId="1" applyNumberFormat="1" applyFont="1" applyBorder="1"/>
    <xf numFmtId="43" fontId="16" fillId="0" borderId="0" xfId="1" applyFont="1" applyBorder="1"/>
    <xf numFmtId="43" fontId="6" fillId="0" borderId="7" xfId="1" applyNumberFormat="1" applyFont="1" applyBorder="1"/>
    <xf numFmtId="43" fontId="6" fillId="0" borderId="0" xfId="0" applyNumberFormat="1" applyFont="1" applyBorder="1"/>
    <xf numFmtId="188" fontId="15" fillId="0" borderId="0" xfId="0" applyNumberFormat="1" applyFont="1" applyBorder="1"/>
    <xf numFmtId="2" fontId="6" fillId="0" borderId="0" xfId="0" applyNumberFormat="1" applyFont="1" applyBorder="1"/>
    <xf numFmtId="43" fontId="20" fillId="0" borderId="0" xfId="1" applyFont="1"/>
    <xf numFmtId="43" fontId="0" fillId="0" borderId="0" xfId="1" applyFont="1" applyFill="1" applyBorder="1"/>
    <xf numFmtId="0" fontId="17" fillId="0" borderId="0" xfId="3" applyFont="1" applyAlignment="1"/>
    <xf numFmtId="0" fontId="17" fillId="0" borderId="13" xfId="3" applyFont="1" applyBorder="1" applyAlignment="1">
      <alignment horizontal="center"/>
    </xf>
    <xf numFmtId="0" fontId="17" fillId="0" borderId="3" xfId="3" applyFont="1" applyBorder="1" applyAlignment="1">
      <alignment horizontal="center"/>
    </xf>
    <xf numFmtId="187" fontId="21" fillId="0" borderId="3" xfId="2" applyFont="1" applyBorder="1" applyAlignment="1">
      <alignment horizontal="center"/>
    </xf>
    <xf numFmtId="0" fontId="17" fillId="0" borderId="5" xfId="3" applyFont="1" applyBorder="1" applyAlignment="1"/>
    <xf numFmtId="0" fontId="17" fillId="0" borderId="4" xfId="3" applyFont="1" applyBorder="1" applyAlignment="1"/>
    <xf numFmtId="187" fontId="21" fillId="0" borderId="4" xfId="2" applyFont="1" applyBorder="1" applyAlignment="1">
      <alignment horizontal="center"/>
    </xf>
    <xf numFmtId="0" fontId="6" fillId="0" borderId="17" xfId="3" applyFont="1" applyBorder="1" applyAlignment="1">
      <alignment horizontal="center"/>
    </xf>
    <xf numFmtId="0" fontId="22" fillId="0" borderId="17" xfId="3" applyFont="1" applyBorder="1"/>
    <xf numFmtId="0" fontId="23" fillId="0" borderId="17" xfId="3" applyFont="1" applyBorder="1"/>
    <xf numFmtId="187" fontId="13" fillId="0" borderId="6" xfId="2" applyFont="1" applyBorder="1"/>
    <xf numFmtId="0" fontId="24" fillId="0" borderId="17" xfId="3" applyFont="1" applyBorder="1"/>
    <xf numFmtId="0" fontId="15" fillId="0" borderId="6" xfId="3" applyFont="1" applyBorder="1"/>
    <xf numFmtId="0" fontId="18" fillId="0" borderId="20" xfId="3" applyFont="1" applyBorder="1"/>
    <xf numFmtId="0" fontId="24" fillId="0" borderId="0" xfId="3" applyFont="1" applyAlignment="1"/>
    <xf numFmtId="0" fontId="18" fillId="0" borderId="0" xfId="0" applyFont="1"/>
    <xf numFmtId="0" fontId="18" fillId="0" borderId="0" xfId="3" applyFont="1" applyAlignment="1"/>
    <xf numFmtId="0" fontId="24" fillId="0" borderId="13" xfId="3" applyFont="1" applyBorder="1" applyAlignment="1">
      <alignment horizontal="center"/>
    </xf>
    <xf numFmtId="0" fontId="24" fillId="0" borderId="3" xfId="3" applyFont="1" applyBorder="1" applyAlignment="1">
      <alignment horizontal="center"/>
    </xf>
    <xf numFmtId="187" fontId="26" fillId="0" borderId="3" xfId="2" applyFont="1" applyBorder="1" applyAlignment="1">
      <alignment horizontal="center"/>
    </xf>
    <xf numFmtId="187" fontId="24" fillId="0" borderId="3" xfId="2" applyFont="1" applyBorder="1" applyAlignment="1">
      <alignment horizontal="center"/>
    </xf>
    <xf numFmtId="0" fontId="24" fillId="0" borderId="5" xfId="3" applyFont="1" applyBorder="1" applyAlignment="1"/>
    <xf numFmtId="0" fontId="24" fillId="0" borderId="4" xfId="3" applyFont="1" applyBorder="1" applyAlignment="1"/>
    <xf numFmtId="187" fontId="26" fillId="0" borderId="4" xfId="2" applyFont="1" applyBorder="1" applyAlignment="1">
      <alignment horizontal="center"/>
    </xf>
    <xf numFmtId="187" fontId="24" fillId="0" borderId="4" xfId="2" applyFont="1" applyBorder="1" applyAlignment="1">
      <alignment horizontal="center"/>
    </xf>
    <xf numFmtId="0" fontId="18" fillId="0" borderId="4" xfId="3" applyFont="1" applyBorder="1" applyAlignment="1">
      <alignment horizontal="center"/>
    </xf>
    <xf numFmtId="0" fontId="18" fillId="0" borderId="6" xfId="3" applyFont="1" applyBorder="1" applyAlignment="1">
      <alignment horizontal="center"/>
    </xf>
    <xf numFmtId="0" fontId="18" fillId="0" borderId="17" xfId="3" applyFont="1" applyBorder="1" applyAlignment="1">
      <alignment horizontal="center"/>
    </xf>
    <xf numFmtId="187" fontId="27" fillId="0" borderId="6" xfId="2" applyFont="1" applyBorder="1"/>
    <xf numFmtId="187" fontId="18" fillId="0" borderId="6" xfId="2" applyFont="1" applyBorder="1"/>
    <xf numFmtId="187" fontId="27" fillId="0" borderId="10" xfId="2" applyFont="1" applyBorder="1"/>
    <xf numFmtId="0" fontId="18" fillId="0" borderId="6" xfId="3" applyFont="1" applyBorder="1"/>
    <xf numFmtId="0" fontId="18" fillId="0" borderId="10" xfId="3" applyFont="1" applyBorder="1" applyAlignment="1">
      <alignment horizontal="center"/>
    </xf>
    <xf numFmtId="0" fontId="18" fillId="0" borderId="10" xfId="3" applyFont="1" applyBorder="1"/>
    <xf numFmtId="0" fontId="18" fillId="0" borderId="20" xfId="3" applyFont="1" applyBorder="1" applyAlignment="1">
      <alignment horizontal="center"/>
    </xf>
    <xf numFmtId="187" fontId="18" fillId="0" borderId="10" xfId="2" applyFont="1" applyBorder="1"/>
    <xf numFmtId="0" fontId="28" fillId="0" borderId="0" xfId="3" applyFont="1" applyAlignment="1"/>
    <xf numFmtId="0" fontId="28" fillId="0" borderId="13" xfId="3" applyFont="1" applyBorder="1" applyAlignment="1">
      <alignment horizontal="center"/>
    </xf>
    <xf numFmtId="187" fontId="21" fillId="2" borderId="3" xfId="2" applyFont="1" applyFill="1" applyBorder="1" applyAlignment="1">
      <alignment horizontal="center"/>
    </xf>
    <xf numFmtId="0" fontId="28" fillId="0" borderId="3" xfId="3" applyFont="1" applyBorder="1" applyAlignment="1">
      <alignment horizontal="center"/>
    </xf>
    <xf numFmtId="0" fontId="28" fillId="0" borderId="5" xfId="3" applyFont="1" applyBorder="1" applyAlignment="1"/>
    <xf numFmtId="187" fontId="21" fillId="2" borderId="4" xfId="2" applyFont="1" applyFill="1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15" fillId="0" borderId="6" xfId="3" applyFont="1" applyBorder="1" applyAlignment="1">
      <alignment horizontal="center"/>
    </xf>
    <xf numFmtId="188" fontId="13" fillId="0" borderId="6" xfId="1" applyNumberFormat="1" applyFont="1" applyBorder="1"/>
    <xf numFmtId="189" fontId="13" fillId="0" borderId="6" xfId="2" applyNumberFormat="1" applyFont="1" applyBorder="1"/>
    <xf numFmtId="0" fontId="15" fillId="0" borderId="12" xfId="3" applyFont="1" applyBorder="1" applyAlignment="1">
      <alignment horizontal="center"/>
    </xf>
    <xf numFmtId="0" fontId="6" fillId="0" borderId="19" xfId="3" applyFont="1" applyBorder="1" applyAlignment="1">
      <alignment horizontal="center"/>
    </xf>
    <xf numFmtId="0" fontId="18" fillId="0" borderId="19" xfId="3" applyFont="1" applyBorder="1"/>
    <xf numFmtId="0" fontId="15" fillId="0" borderId="12" xfId="3" applyFont="1" applyBorder="1"/>
    <xf numFmtId="0" fontId="15" fillId="0" borderId="21" xfId="3" applyFont="1" applyBorder="1" applyAlignment="1">
      <alignment horizontal="center"/>
    </xf>
    <xf numFmtId="0" fontId="6" fillId="0" borderId="22" xfId="3" applyFont="1" applyBorder="1" applyAlignment="1">
      <alignment horizontal="center"/>
    </xf>
    <xf numFmtId="0" fontId="24" fillId="0" borderId="22" xfId="3" applyFont="1" applyBorder="1"/>
    <xf numFmtId="187" fontId="27" fillId="0" borderId="21" xfId="2" applyNumberFormat="1" applyFont="1" applyBorder="1"/>
    <xf numFmtId="0" fontId="15" fillId="0" borderId="21" xfId="3" applyFont="1" applyBorder="1"/>
    <xf numFmtId="0" fontId="14" fillId="0" borderId="0" xfId="0" applyFont="1" applyAlignment="1">
      <alignment horizontal="center"/>
    </xf>
    <xf numFmtId="0" fontId="14" fillId="0" borderId="0" xfId="0" applyFont="1" applyBorder="1"/>
    <xf numFmtId="188" fontId="14" fillId="0" borderId="0" xfId="1" applyNumberFormat="1" applyFont="1" applyBorder="1"/>
    <xf numFmtId="188" fontId="14" fillId="0" borderId="0" xfId="1" applyNumberFormat="1" applyFont="1"/>
    <xf numFmtId="0" fontId="15" fillId="0" borderId="0" xfId="0" applyFont="1" applyBorder="1"/>
    <xf numFmtId="188" fontId="15" fillId="0" borderId="0" xfId="1" applyNumberFormat="1" applyFont="1" applyBorder="1"/>
    <xf numFmtId="188" fontId="14" fillId="0" borderId="16" xfId="1" applyNumberFormat="1" applyFont="1" applyBorder="1"/>
    <xf numFmtId="188" fontId="14" fillId="0" borderId="0" xfId="0" applyNumberFormat="1" applyFont="1" applyBorder="1"/>
    <xf numFmtId="188" fontId="14" fillId="0" borderId="0" xfId="0" applyNumberFormat="1" applyFont="1"/>
    <xf numFmtId="0" fontId="35" fillId="0" borderId="6" xfId="3" applyFont="1" applyBorder="1"/>
    <xf numFmtId="0" fontId="24" fillId="0" borderId="15" xfId="3" applyFont="1" applyBorder="1" applyAlignment="1">
      <alignment horizontal="center"/>
    </xf>
    <xf numFmtId="43" fontId="18" fillId="0" borderId="0" xfId="1" applyFont="1"/>
    <xf numFmtId="15" fontId="18" fillId="0" borderId="6" xfId="3" applyNumberFormat="1" applyFont="1" applyBorder="1" applyAlignment="1">
      <alignment horizontal="center"/>
    </xf>
    <xf numFmtId="189" fontId="27" fillId="0" borderId="6" xfId="2" applyNumberFormat="1" applyFont="1" applyBorder="1"/>
    <xf numFmtId="189" fontId="18" fillId="0" borderId="6" xfId="2" applyNumberFormat="1" applyFont="1" applyBorder="1"/>
    <xf numFmtId="189" fontId="27" fillId="0" borderId="10" xfId="2" applyNumberFormat="1" applyFont="1" applyBorder="1"/>
    <xf numFmtId="188" fontId="18" fillId="0" borderId="0" xfId="1" applyNumberFormat="1" applyFont="1"/>
    <xf numFmtId="0" fontId="18" fillId="0" borderId="0" xfId="0" applyFont="1" applyBorder="1"/>
    <xf numFmtId="43" fontId="18" fillId="0" borderId="0" xfId="1" applyFont="1" applyBorder="1"/>
    <xf numFmtId="188" fontId="18" fillId="0" borderId="0" xfId="1" applyNumberFormat="1" applyFont="1" applyBorder="1"/>
    <xf numFmtId="187" fontId="27" fillId="0" borderId="12" xfId="2" applyFont="1" applyBorder="1"/>
    <xf numFmtId="187" fontId="18" fillId="0" borderId="12" xfId="2" applyFont="1" applyBorder="1"/>
    <xf numFmtId="0" fontId="18" fillId="0" borderId="15" xfId="3" applyFont="1" applyBorder="1" applyAlignment="1">
      <alignment horizontal="center"/>
    </xf>
    <xf numFmtId="187" fontId="26" fillId="0" borderId="21" xfId="2" applyFont="1" applyBorder="1"/>
    <xf numFmtId="0" fontId="18" fillId="0" borderId="0" xfId="3" applyFont="1" applyBorder="1" applyAlignment="1">
      <alignment horizontal="center"/>
    </xf>
    <xf numFmtId="43" fontId="18" fillId="0" borderId="0" xfId="0" applyNumberFormat="1" applyFont="1" applyBorder="1"/>
    <xf numFmtId="0" fontId="18" fillId="0" borderId="0" xfId="0" applyFont="1" applyAlignment="1">
      <alignment horizontal="center"/>
    </xf>
    <xf numFmtId="43" fontId="18" fillId="0" borderId="6" xfId="1" applyFont="1" applyBorder="1"/>
    <xf numFmtId="0" fontId="18" fillId="0" borderId="9" xfId="3" applyFont="1" applyBorder="1"/>
    <xf numFmtId="0" fontId="18" fillId="0" borderId="0" xfId="3" applyFont="1"/>
    <xf numFmtId="0" fontId="27" fillId="0" borderId="0" xfId="3" applyFont="1"/>
    <xf numFmtId="0" fontId="24" fillId="0" borderId="3" xfId="3" applyFont="1" applyBorder="1" applyAlignment="1"/>
    <xf numFmtId="0" fontId="18" fillId="0" borderId="17" xfId="3" applyFont="1" applyBorder="1" applyAlignment="1">
      <alignment horizontal="left"/>
    </xf>
    <xf numFmtId="0" fontId="18" fillId="0" borderId="0" xfId="0" applyFont="1" applyAlignment="1">
      <alignment horizontal="right"/>
    </xf>
    <xf numFmtId="0" fontId="24" fillId="0" borderId="13" xfId="3" applyFont="1" applyBorder="1" applyAlignment="1"/>
    <xf numFmtId="0" fontId="18" fillId="0" borderId="3" xfId="3" applyFont="1" applyBorder="1" applyAlignment="1">
      <alignment horizontal="center"/>
    </xf>
    <xf numFmtId="0" fontId="24" fillId="0" borderId="4" xfId="3" applyFont="1" applyBorder="1" applyAlignment="1">
      <alignment horizontal="center"/>
    </xf>
    <xf numFmtId="0" fontId="24" fillId="0" borderId="17" xfId="3" applyFont="1" applyBorder="1" applyAlignment="1">
      <alignment horizontal="center"/>
    </xf>
    <xf numFmtId="0" fontId="18" fillId="0" borderId="23" xfId="3" applyFont="1" applyBorder="1" applyAlignment="1">
      <alignment horizontal="center"/>
    </xf>
    <xf numFmtId="187" fontId="24" fillId="0" borderId="21" xfId="2" applyFont="1" applyBorder="1"/>
    <xf numFmtId="189" fontId="24" fillId="0" borderId="21" xfId="2" applyNumberFormat="1" applyFont="1" applyBorder="1"/>
    <xf numFmtId="0" fontId="18" fillId="0" borderId="15" xfId="3" applyFont="1" applyBorder="1"/>
    <xf numFmtId="43" fontId="18" fillId="0" borderId="0" xfId="0" applyNumberFormat="1" applyFont="1"/>
    <xf numFmtId="2" fontId="18" fillId="0" borderId="0" xfId="0" applyNumberFormat="1" applyFont="1"/>
    <xf numFmtId="43" fontId="18" fillId="0" borderId="0" xfId="1" applyFont="1" applyAlignment="1">
      <alignment horizontal="right"/>
    </xf>
    <xf numFmtId="189" fontId="26" fillId="0" borderId="21" xfId="2" applyNumberFormat="1" applyFont="1" applyBorder="1"/>
    <xf numFmtId="0" fontId="18" fillId="0" borderId="0" xfId="3" applyFont="1" applyBorder="1"/>
    <xf numFmtId="187" fontId="27" fillId="0" borderId="0" xfId="2" applyFont="1" applyBorder="1"/>
    <xf numFmtId="0" fontId="24" fillId="0" borderId="6" xfId="3" applyFont="1" applyBorder="1" applyAlignment="1">
      <alignment horizontal="center"/>
    </xf>
    <xf numFmtId="0" fontId="24" fillId="0" borderId="0" xfId="0" applyFont="1"/>
    <xf numFmtId="187" fontId="29" fillId="0" borderId="21" xfId="2" applyFont="1" applyBorder="1"/>
    <xf numFmtId="0" fontId="24" fillId="0" borderId="0" xfId="3" applyFont="1" applyAlignment="1">
      <alignment horizontal="left"/>
    </xf>
    <xf numFmtId="188" fontId="9" fillId="0" borderId="0" xfId="1" applyNumberFormat="1" applyFont="1" applyBorder="1"/>
    <xf numFmtId="43" fontId="3" fillId="0" borderId="0" xfId="1" applyFont="1"/>
    <xf numFmtId="43" fontId="27" fillId="0" borderId="6" xfId="1" applyFont="1" applyBorder="1"/>
    <xf numFmtId="43" fontId="15" fillId="0" borderId="2" xfId="1" applyFont="1" applyBorder="1"/>
    <xf numFmtId="43" fontId="7" fillId="0" borderId="0" xfId="1" applyFont="1" applyBorder="1"/>
    <xf numFmtId="43" fontId="3" fillId="0" borderId="0" xfId="1" applyFont="1" applyBorder="1"/>
    <xf numFmtId="43" fontId="1" fillId="0" borderId="0" xfId="0" applyNumberFormat="1" applyFont="1"/>
    <xf numFmtId="0" fontId="0" fillId="0" borderId="0" xfId="0" applyAlignment="1"/>
    <xf numFmtId="188" fontId="0" fillId="0" borderId="0" xfId="0" applyNumberFormat="1" applyAlignment="1"/>
    <xf numFmtId="188" fontId="1" fillId="0" borderId="0" xfId="1" applyNumberFormat="1" applyFont="1"/>
    <xf numFmtId="188" fontId="1" fillId="0" borderId="0" xfId="1" applyNumberFormat="1" applyFont="1" applyBorder="1" applyAlignment="1">
      <alignment horizontal="center"/>
    </xf>
    <xf numFmtId="43" fontId="0" fillId="0" borderId="0" xfId="1" applyFont="1" applyBorder="1" applyAlignment="1">
      <alignment horizontal="left"/>
    </xf>
    <xf numFmtId="43" fontId="6" fillId="0" borderId="0" xfId="1" applyFont="1" applyBorder="1"/>
    <xf numFmtId="43" fontId="6" fillId="0" borderId="0" xfId="0" applyNumberFormat="1" applyFont="1" applyBorder="1" applyAlignment="1">
      <alignment horizontal="center"/>
    </xf>
    <xf numFmtId="188" fontId="1" fillId="0" borderId="0" xfId="1" applyNumberFormat="1" applyFont="1" applyBorder="1" applyAlignment="1">
      <alignment horizontal="right"/>
    </xf>
    <xf numFmtId="43" fontId="15" fillId="0" borderId="18" xfId="0" applyNumberFormat="1" applyFont="1" applyBorder="1"/>
    <xf numFmtId="188" fontId="18" fillId="0" borderId="0" xfId="1" applyNumberFormat="1" applyFont="1" applyFill="1" applyBorder="1" applyAlignment="1">
      <alignment horizontal="left"/>
    </xf>
    <xf numFmtId="188" fontId="12" fillId="0" borderId="0" xfId="1" applyNumberFormat="1" applyFont="1" applyFill="1" applyBorder="1" applyAlignment="1">
      <alignment horizontal="left"/>
    </xf>
    <xf numFmtId="188" fontId="0" fillId="0" borderId="0" xfId="1" applyNumberFormat="1" applyFont="1" applyBorder="1" applyAlignment="1">
      <alignment horizontal="left"/>
    </xf>
    <xf numFmtId="43" fontId="0" fillId="0" borderId="0" xfId="1" applyFont="1" applyAlignment="1">
      <alignment horizontal="left"/>
    </xf>
    <xf numFmtId="43" fontId="18" fillId="0" borderId="18" xfId="0" applyNumberFormat="1" applyFont="1" applyBorder="1"/>
    <xf numFmtId="43" fontId="34" fillId="0" borderId="0" xfId="1" applyFont="1" applyBorder="1"/>
    <xf numFmtId="189" fontId="29" fillId="0" borderId="21" xfId="2" applyNumberFormat="1" applyFont="1" applyBorder="1"/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188" fontId="6" fillId="0" borderId="2" xfId="0" applyNumberFormat="1" applyFont="1" applyBorder="1"/>
    <xf numFmtId="43" fontId="12" fillId="0" borderId="0" xfId="1" applyFont="1" applyFill="1" applyBorder="1" applyAlignment="1">
      <alignment horizontal="left"/>
    </xf>
    <xf numFmtId="188" fontId="13" fillId="0" borderId="3" xfId="1" applyNumberFormat="1" applyFont="1" applyBorder="1"/>
    <xf numFmtId="0" fontId="1" fillId="0" borderId="0" xfId="0" applyFont="1" applyBorder="1"/>
    <xf numFmtId="188" fontId="36" fillId="0" borderId="6" xfId="1" applyNumberFormat="1" applyFont="1" applyBorder="1"/>
    <xf numFmtId="187" fontId="27" fillId="0" borderId="21" xfId="2" applyFont="1" applyBorder="1"/>
    <xf numFmtId="0" fontId="24" fillId="0" borderId="0" xfId="3" applyFont="1" applyAlignment="1">
      <alignment horizontal="right"/>
    </xf>
    <xf numFmtId="43" fontId="18" fillId="0" borderId="0" xfId="1" applyFont="1" applyBorder="1" applyAlignment="1">
      <alignment horizontal="right"/>
    </xf>
    <xf numFmtId="0" fontId="6" fillId="0" borderId="0" xfId="3" applyFont="1" applyAlignment="1"/>
    <xf numFmtId="0" fontId="24" fillId="0" borderId="17" xfId="3" applyFont="1" applyBorder="1" applyAlignment="1">
      <alignment horizontal="left"/>
    </xf>
    <xf numFmtId="0" fontId="6" fillId="0" borderId="17" xfId="3" applyFont="1" applyBorder="1"/>
    <xf numFmtId="0" fontId="17" fillId="0" borderId="15" xfId="3" applyFont="1" applyBorder="1" applyAlignment="1">
      <alignment horizontal="center"/>
    </xf>
    <xf numFmtId="0" fontId="18" fillId="0" borderId="19" xfId="3" applyFont="1" applyBorder="1" applyAlignment="1">
      <alignment horizontal="center"/>
    </xf>
    <xf numFmtId="43" fontId="14" fillId="0" borderId="0" xfId="0" applyNumberFormat="1" applyFont="1" applyAlignment="1">
      <alignment horizontal="center"/>
    </xf>
    <xf numFmtId="0" fontId="24" fillId="0" borderId="6" xfId="3" applyFont="1" applyBorder="1"/>
    <xf numFmtId="4" fontId="18" fillId="0" borderId="6" xfId="2" applyNumberFormat="1" applyFont="1" applyBorder="1"/>
    <xf numFmtId="43" fontId="1" fillId="0" borderId="0" xfId="1" applyFont="1" applyBorder="1"/>
    <xf numFmtId="189" fontId="18" fillId="0" borderId="10" xfId="2" applyNumberFormat="1" applyFont="1" applyBorder="1"/>
    <xf numFmtId="189" fontId="27" fillId="0" borderId="21" xfId="2" applyNumberFormat="1" applyFont="1" applyBorder="1"/>
    <xf numFmtId="43" fontId="18" fillId="0" borderId="10" xfId="1" applyFont="1" applyBorder="1"/>
    <xf numFmtId="187" fontId="6" fillId="0" borderId="6" xfId="2" applyFont="1" applyBorder="1"/>
    <xf numFmtId="43" fontId="26" fillId="0" borderId="21" xfId="1" applyFont="1" applyBorder="1"/>
    <xf numFmtId="43" fontId="0" fillId="0" borderId="0" xfId="1" applyFont="1" applyBorder="1" applyAlignment="1">
      <alignment horizontal="center"/>
    </xf>
    <xf numFmtId="187" fontId="13" fillId="0" borderId="10" xfId="2" applyFont="1" applyBorder="1"/>
    <xf numFmtId="0" fontId="15" fillId="0" borderId="9" xfId="3" applyFont="1" applyBorder="1"/>
    <xf numFmtId="0" fontId="18" fillId="0" borderId="9" xfId="3" applyFont="1" applyBorder="1" applyAlignment="1">
      <alignment horizontal="center"/>
    </xf>
    <xf numFmtId="187" fontId="38" fillId="0" borderId="6" xfId="2" applyFont="1" applyBorder="1"/>
    <xf numFmtId="0" fontId="18" fillId="0" borderId="25" xfId="3" applyFont="1" applyBorder="1"/>
    <xf numFmtId="187" fontId="13" fillId="0" borderId="9" xfId="2" applyFont="1" applyBorder="1"/>
    <xf numFmtId="189" fontId="13" fillId="0" borderId="9" xfId="2" applyNumberFormat="1" applyFont="1" applyBorder="1"/>
    <xf numFmtId="187" fontId="6" fillId="0" borderId="12" xfId="2" applyFont="1" applyBorder="1"/>
    <xf numFmtId="187" fontId="24" fillId="0" borderId="6" xfId="2" applyFont="1" applyBorder="1"/>
    <xf numFmtId="188" fontId="13" fillId="0" borderId="9" xfId="1" applyNumberFormat="1" applyFont="1" applyBorder="1"/>
    <xf numFmtId="187" fontId="13" fillId="0" borderId="15" xfId="2" applyFont="1" applyBorder="1"/>
    <xf numFmtId="189" fontId="13" fillId="0" borderId="15" xfId="2" applyNumberFormat="1" applyFont="1" applyBorder="1"/>
    <xf numFmtId="0" fontId="15" fillId="0" borderId="15" xfId="3" applyFont="1" applyBorder="1"/>
    <xf numFmtId="0" fontId="24" fillId="0" borderId="2" xfId="3" applyFont="1" applyBorder="1"/>
    <xf numFmtId="188" fontId="13" fillId="0" borderId="2" xfId="1" applyNumberFormat="1" applyFont="1" applyBorder="1"/>
    <xf numFmtId="187" fontId="17" fillId="0" borderId="6" xfId="2" applyFont="1" applyBorder="1"/>
    <xf numFmtId="187" fontId="29" fillId="0" borderId="3" xfId="2" applyFont="1" applyBorder="1" applyAlignment="1">
      <alignment horizontal="center"/>
    </xf>
    <xf numFmtId="187" fontId="29" fillId="0" borderId="4" xfId="2" applyFont="1" applyBorder="1" applyAlignment="1">
      <alignment horizontal="center"/>
    </xf>
    <xf numFmtId="189" fontId="18" fillId="0" borderId="0" xfId="0" applyNumberFormat="1" applyFont="1"/>
    <xf numFmtId="187" fontId="26" fillId="0" borderId="12" xfId="2" applyFont="1" applyBorder="1"/>
    <xf numFmtId="187" fontId="24" fillId="0" borderId="12" xfId="2" applyFont="1" applyBorder="1"/>
    <xf numFmtId="187" fontId="27" fillId="0" borderId="9" xfId="2" applyFont="1" applyBorder="1"/>
    <xf numFmtId="189" fontId="27" fillId="0" borderId="9" xfId="2" applyNumberFormat="1" applyFont="1" applyBorder="1"/>
    <xf numFmtId="187" fontId="26" fillId="0" borderId="6" xfId="2" applyFont="1" applyBorder="1"/>
    <xf numFmtId="189" fontId="15" fillId="0" borderId="6" xfId="3" applyNumberFormat="1" applyFont="1" applyBorder="1"/>
    <xf numFmtId="187" fontId="25" fillId="0" borderId="6" xfId="2" applyFont="1" applyBorder="1"/>
    <xf numFmtId="187" fontId="25" fillId="0" borderId="10" xfId="2" applyFont="1" applyBorder="1"/>
    <xf numFmtId="0" fontId="39" fillId="0" borderId="17" xfId="3" applyFont="1" applyBorder="1"/>
    <xf numFmtId="189" fontId="39" fillId="0" borderId="6" xfId="2" applyNumberFormat="1" applyFont="1" applyBorder="1"/>
    <xf numFmtId="43" fontId="6" fillId="0" borderId="0" xfId="1" applyFont="1" applyAlignment="1">
      <alignment horizontal="right"/>
    </xf>
    <xf numFmtId="43" fontId="6" fillId="0" borderId="24" xfId="1" applyFont="1" applyBorder="1"/>
    <xf numFmtId="189" fontId="24" fillId="0" borderId="0" xfId="3" applyNumberFormat="1" applyFont="1" applyAlignment="1"/>
    <xf numFmtId="189" fontId="24" fillId="0" borderId="3" xfId="2" applyNumberFormat="1" applyFont="1" applyBorder="1" applyAlignment="1">
      <alignment horizontal="center"/>
    </xf>
    <xf numFmtId="189" fontId="24" fillId="0" borderId="4" xfId="2" applyNumberFormat="1" applyFont="1" applyBorder="1" applyAlignment="1">
      <alignment horizontal="center"/>
    </xf>
    <xf numFmtId="0" fontId="17" fillId="0" borderId="17" xfId="3" applyFont="1" applyBorder="1"/>
    <xf numFmtId="187" fontId="13" fillId="0" borderId="21" xfId="2" applyFont="1" applyBorder="1"/>
    <xf numFmtId="0" fontId="22" fillId="0" borderId="0" xfId="3" applyFont="1" applyAlignment="1"/>
    <xf numFmtId="43" fontId="27" fillId="3" borderId="6" xfId="1" applyFont="1" applyFill="1" applyBorder="1"/>
    <xf numFmtId="43" fontId="18" fillId="3" borderId="6" xfId="1" applyFont="1" applyFill="1" applyBorder="1"/>
    <xf numFmtId="189" fontId="13" fillId="3" borderId="6" xfId="2" applyNumberFormat="1" applyFont="1" applyFill="1" applyBorder="1"/>
    <xf numFmtId="189" fontId="27" fillId="3" borderId="6" xfId="2" applyNumberFormat="1" applyFont="1" applyFill="1" applyBorder="1"/>
    <xf numFmtId="187" fontId="21" fillId="3" borderId="3" xfId="2" applyFont="1" applyFill="1" applyBorder="1" applyAlignment="1">
      <alignment horizontal="center"/>
    </xf>
    <xf numFmtId="187" fontId="21" fillId="3" borderId="4" xfId="2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24" fillId="0" borderId="16" xfId="3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0" xfId="0" applyFont="1" applyBorder="1"/>
    <xf numFmtId="43" fontId="13" fillId="0" borderId="12" xfId="1" applyFont="1" applyBorder="1"/>
    <xf numFmtId="1" fontId="6" fillId="0" borderId="6" xfId="0" applyNumberFormat="1" applyFont="1" applyBorder="1" applyAlignment="1">
      <alignment horizontal="right"/>
    </xf>
    <xf numFmtId="0" fontId="6" fillId="0" borderId="0" xfId="3" applyFont="1"/>
    <xf numFmtId="0" fontId="13" fillId="0" borderId="0" xfId="3" applyFont="1"/>
    <xf numFmtId="0" fontId="17" fillId="0" borderId="13" xfId="3" applyFont="1" applyBorder="1" applyAlignment="1"/>
    <xf numFmtId="0" fontId="17" fillId="0" borderId="3" xfId="3" applyFont="1" applyBorder="1" applyAlignment="1"/>
    <xf numFmtId="187" fontId="17" fillId="0" borderId="3" xfId="2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187" fontId="17" fillId="0" borderId="4" xfId="2" applyFont="1" applyBorder="1" applyAlignment="1">
      <alignment horizontal="center"/>
    </xf>
    <xf numFmtId="0" fontId="17" fillId="0" borderId="4" xfId="3" applyFont="1" applyBorder="1" applyAlignment="1">
      <alignment horizontal="center"/>
    </xf>
    <xf numFmtId="187" fontId="6" fillId="0" borderId="10" xfId="2" applyFont="1" applyBorder="1"/>
    <xf numFmtId="0" fontId="6" fillId="0" borderId="20" xfId="3" applyFont="1" applyBorder="1" applyAlignment="1">
      <alignment horizontal="center"/>
    </xf>
    <xf numFmtId="0" fontId="6" fillId="0" borderId="15" xfId="3" applyFont="1" applyBorder="1" applyAlignment="1">
      <alignment horizontal="center"/>
    </xf>
    <xf numFmtId="0" fontId="6" fillId="0" borderId="23" xfId="3" applyFont="1" applyBorder="1" applyAlignment="1">
      <alignment horizontal="center"/>
    </xf>
    <xf numFmtId="189" fontId="17" fillId="0" borderId="21" xfId="2" applyNumberFormat="1" applyFont="1" applyBorder="1"/>
    <xf numFmtId="187" fontId="21" fillId="0" borderId="21" xfId="2" applyFont="1" applyBorder="1"/>
    <xf numFmtId="0" fontId="6" fillId="0" borderId="15" xfId="3" applyFont="1" applyBorder="1"/>
    <xf numFmtId="2" fontId="6" fillId="0" borderId="0" xfId="0" applyNumberFormat="1" applyFont="1"/>
    <xf numFmtId="43" fontId="6" fillId="0" borderId="0" xfId="1" applyFont="1" applyBorder="1" applyAlignment="1">
      <alignment horizontal="right"/>
    </xf>
    <xf numFmtId="0" fontId="6" fillId="0" borderId="0" xfId="0" applyFont="1" applyAlignment="1">
      <alignment horizontal="right"/>
    </xf>
    <xf numFmtId="15" fontId="6" fillId="0" borderId="10" xfId="3" applyNumberFormat="1" applyFont="1" applyBorder="1" applyAlignment="1">
      <alignment horizontal="center"/>
    </xf>
    <xf numFmtId="0" fontId="17" fillId="0" borderId="20" xfId="3" applyFont="1" applyBorder="1"/>
    <xf numFmtId="0" fontId="6" fillId="0" borderId="10" xfId="3" applyFont="1" applyBorder="1"/>
    <xf numFmtId="15" fontId="6" fillId="0" borderId="9" xfId="3" applyNumberFormat="1" applyFont="1" applyBorder="1" applyAlignment="1">
      <alignment horizontal="center"/>
    </xf>
    <xf numFmtId="0" fontId="17" fillId="0" borderId="25" xfId="3" applyFont="1" applyBorder="1" applyAlignment="1">
      <alignment horizontal="center"/>
    </xf>
    <xf numFmtId="0" fontId="6" fillId="0" borderId="25" xfId="3" applyFont="1" applyBorder="1" applyAlignment="1">
      <alignment horizontal="left"/>
    </xf>
    <xf numFmtId="187" fontId="6" fillId="0" borderId="9" xfId="2" applyFont="1" applyBorder="1"/>
    <xf numFmtId="0" fontId="6" fillId="0" borderId="9" xfId="3" applyFont="1" applyBorder="1"/>
    <xf numFmtId="15" fontId="6" fillId="0" borderId="14" xfId="3" applyNumberFormat="1" applyFont="1" applyBorder="1" applyAlignment="1">
      <alignment horizontal="center"/>
    </xf>
    <xf numFmtId="0" fontId="6" fillId="0" borderId="26" xfId="3" applyFont="1" applyBorder="1" applyAlignment="1">
      <alignment horizontal="center"/>
    </xf>
    <xf numFmtId="188" fontId="6" fillId="0" borderId="14" xfId="1" applyNumberFormat="1" applyFont="1" applyFill="1" applyBorder="1" applyAlignment="1">
      <alignment horizontal="left" vertical="center" wrapText="1" shrinkToFit="1"/>
    </xf>
    <xf numFmtId="188" fontId="6" fillId="0" borderId="27" xfId="1" applyNumberFormat="1" applyFont="1" applyFill="1" applyBorder="1" applyAlignment="1">
      <alignment horizontal="center" vertical="center" wrapText="1" shrinkToFit="1"/>
    </xf>
    <xf numFmtId="187" fontId="13" fillId="0" borderId="14" xfId="2" applyFont="1" applyBorder="1"/>
    <xf numFmtId="189" fontId="13" fillId="0" borderId="14" xfId="2" applyNumberFormat="1" applyFont="1" applyBorder="1"/>
    <xf numFmtId="187" fontId="6" fillId="0" borderId="14" xfId="2" applyFont="1" applyBorder="1"/>
    <xf numFmtId="0" fontId="6" fillId="0" borderId="14" xfId="3" applyFont="1" applyBorder="1"/>
    <xf numFmtId="0" fontId="6" fillId="0" borderId="14" xfId="3" applyFont="1" applyBorder="1" applyAlignment="1">
      <alignment horizontal="center"/>
    </xf>
    <xf numFmtId="188" fontId="6" fillId="0" borderId="14" xfId="1" applyNumberFormat="1" applyFont="1" applyFill="1" applyBorder="1" applyAlignment="1">
      <alignment horizontal="center" vertical="center" wrapText="1" shrinkToFit="1"/>
    </xf>
    <xf numFmtId="188" fontId="44" fillId="0" borderId="14" xfId="1" applyNumberFormat="1" applyFont="1" applyFill="1" applyBorder="1" applyAlignment="1">
      <alignment horizontal="left" vertical="center" wrapText="1" shrinkToFit="1"/>
    </xf>
    <xf numFmtId="188" fontId="44" fillId="0" borderId="27" xfId="1" applyNumberFormat="1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43" fontId="1" fillId="0" borderId="0" xfId="0" applyNumberFormat="1" applyFont="1" applyBorder="1"/>
    <xf numFmtId="188" fontId="1" fillId="0" borderId="0" xfId="1" applyNumberFormat="1" applyFont="1" applyBorder="1" applyAlignment="1">
      <alignment horizontal="left"/>
    </xf>
    <xf numFmtId="188" fontId="1" fillId="0" borderId="0" xfId="1" applyNumberFormat="1" applyFont="1" applyBorder="1"/>
    <xf numFmtId="188" fontId="1" fillId="0" borderId="0" xfId="0" applyNumberFormat="1" applyFont="1" applyBorder="1" applyAlignment="1"/>
    <xf numFmtId="0" fontId="1" fillId="0" borderId="0" xfId="0" applyFont="1" applyBorder="1" applyAlignment="1"/>
    <xf numFmtId="188" fontId="5" fillId="0" borderId="0" xfId="0" applyNumberFormat="1" applyFont="1" applyBorder="1" applyAlignment="1"/>
    <xf numFmtId="188" fontId="1" fillId="0" borderId="0" xfId="0" applyNumberFormat="1" applyFont="1" applyBorder="1"/>
    <xf numFmtId="188" fontId="1" fillId="0" borderId="0" xfId="1" applyNumberFormat="1" applyFont="1" applyFill="1" applyBorder="1"/>
    <xf numFmtId="43" fontId="31" fillId="0" borderId="0" xfId="0" applyNumberFormat="1" applyFont="1" applyBorder="1"/>
    <xf numFmtId="43" fontId="0" fillId="0" borderId="0" xfId="0" applyNumberFormat="1" applyBorder="1"/>
    <xf numFmtId="0" fontId="34" fillId="0" borderId="0" xfId="0" applyFont="1" applyBorder="1"/>
    <xf numFmtId="0" fontId="15" fillId="0" borderId="13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30" fillId="0" borderId="29" xfId="0" applyNumberFormat="1" applyFont="1" applyBorder="1"/>
    <xf numFmtId="2" fontId="6" fillId="0" borderId="29" xfId="0" applyNumberFormat="1" applyFont="1" applyBorder="1"/>
    <xf numFmtId="43" fontId="6" fillId="0" borderId="29" xfId="1" applyFont="1" applyBorder="1"/>
    <xf numFmtId="43" fontId="6" fillId="0" borderId="30" xfId="1" applyFont="1" applyBorder="1"/>
    <xf numFmtId="2" fontId="6" fillId="0" borderId="8" xfId="0" applyNumberFormat="1" applyFont="1" applyBorder="1"/>
    <xf numFmtId="43" fontId="1" fillId="0" borderId="0" xfId="1" applyFont="1" applyBorder="1" applyAlignment="1">
      <alignment horizontal="left"/>
    </xf>
    <xf numFmtId="43" fontId="41" fillId="0" borderId="0" xfId="1" applyFont="1" applyBorder="1"/>
    <xf numFmtId="43" fontId="33" fillId="0" borderId="0" xfId="1" applyFont="1" applyBorder="1" applyAlignment="1">
      <alignment horizontal="left"/>
    </xf>
    <xf numFmtId="43" fontId="37" fillId="0" borderId="0" xfId="1" applyFont="1" applyBorder="1"/>
    <xf numFmtId="43" fontId="10" fillId="0" borderId="0" xfId="1" applyFont="1" applyBorder="1"/>
    <xf numFmtId="43" fontId="32" fillId="0" borderId="0" xfId="1" applyFont="1" applyBorder="1"/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3" applyFont="1" applyAlignment="1">
      <alignment horizontal="center"/>
    </xf>
    <xf numFmtId="0" fontId="24" fillId="0" borderId="0" xfId="3" applyFont="1" applyAlignment="1">
      <alignment horizontal="center"/>
    </xf>
  </cellXfs>
  <cellStyles count="4">
    <cellStyle name="Comma" xfId="1" builtinId="3"/>
    <cellStyle name="Normal" xfId="0" builtinId="0"/>
    <cellStyle name="เครื่องหมายจุลภาค_Sheet1" xfId="2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topLeftCell="C10" workbookViewId="0">
      <selection activeCell="G27" sqref="G27"/>
    </sheetView>
  </sheetViews>
  <sheetFormatPr defaultRowHeight="12.75" x14ac:dyDescent="0.2"/>
  <cols>
    <col min="1" max="1" width="3.140625" customWidth="1"/>
    <col min="2" max="2" width="24.5703125" customWidth="1"/>
    <col min="3" max="3" width="14.42578125" customWidth="1"/>
    <col min="4" max="4" width="12" customWidth="1"/>
    <col min="5" max="5" width="11.7109375" customWidth="1"/>
    <col min="6" max="6" width="13.140625" customWidth="1"/>
    <col min="7" max="7" width="12.5703125" customWidth="1"/>
    <col min="8" max="8" width="10.5703125" customWidth="1"/>
    <col min="9" max="9" width="11.140625" customWidth="1"/>
    <col min="10" max="10" width="16.7109375" customWidth="1"/>
    <col min="11" max="11" width="16.28515625" style="12" customWidth="1"/>
    <col min="12" max="12" width="18.140625" customWidth="1"/>
    <col min="13" max="13" width="14.5703125" customWidth="1"/>
    <col min="14" max="14" width="15.42578125" customWidth="1"/>
    <col min="15" max="15" width="14" bestFit="1" customWidth="1"/>
    <col min="16" max="16" width="12.7109375" customWidth="1"/>
    <col min="17" max="17" width="10.85546875" customWidth="1"/>
    <col min="18" max="18" width="10.28515625" bestFit="1" customWidth="1"/>
  </cols>
  <sheetData>
    <row r="1" spans="1:18" x14ac:dyDescent="0.2">
      <c r="N1" s="12"/>
    </row>
    <row r="2" spans="1:18" x14ac:dyDescent="0.2">
      <c r="J2" s="9"/>
      <c r="K2" s="323"/>
      <c r="L2" s="324"/>
      <c r="M2" s="324"/>
      <c r="N2" s="9"/>
      <c r="O2" s="42"/>
      <c r="P2" s="9"/>
      <c r="Q2" s="9"/>
      <c r="R2" s="9"/>
    </row>
    <row r="3" spans="1:18" ht="21" x14ac:dyDescent="0.35">
      <c r="A3" s="351" t="s">
        <v>145</v>
      </c>
      <c r="B3" s="351"/>
      <c r="C3" s="351"/>
      <c r="D3" s="351"/>
      <c r="E3" s="351"/>
      <c r="F3" s="351"/>
      <c r="G3" s="351"/>
      <c r="I3" s="191"/>
      <c r="J3" s="325"/>
      <c r="K3" s="203"/>
      <c r="L3" s="42"/>
      <c r="M3" s="42"/>
      <c r="N3" s="9"/>
      <c r="O3" s="226"/>
      <c r="P3" s="213"/>
      <c r="Q3" s="9"/>
      <c r="R3" s="9"/>
    </row>
    <row r="4" spans="1:18" ht="21" x14ac:dyDescent="0.35">
      <c r="A4" s="351" t="s">
        <v>13</v>
      </c>
      <c r="B4" s="351"/>
      <c r="C4" s="351"/>
      <c r="D4" s="351"/>
      <c r="E4" s="351"/>
      <c r="F4" s="351"/>
      <c r="G4" s="351"/>
      <c r="I4" s="191"/>
      <c r="J4" s="325"/>
      <c r="K4" s="201"/>
      <c r="L4" s="42"/>
      <c r="M4" s="42"/>
      <c r="N4" s="9"/>
      <c r="O4" s="42"/>
      <c r="P4" s="42"/>
      <c r="Q4" s="9"/>
      <c r="R4" s="9"/>
    </row>
    <row r="5" spans="1:18" ht="21" x14ac:dyDescent="0.35">
      <c r="A5" s="351" t="s">
        <v>124</v>
      </c>
      <c r="B5" s="351"/>
      <c r="C5" s="351"/>
      <c r="D5" s="351"/>
      <c r="E5" s="351"/>
      <c r="F5" s="351"/>
      <c r="G5" s="351"/>
      <c r="I5" s="191"/>
      <c r="J5" s="325"/>
      <c r="K5" s="202"/>
      <c r="L5" s="42"/>
      <c r="M5" s="42"/>
      <c r="N5" s="9"/>
      <c r="O5" s="42"/>
      <c r="P5" s="42"/>
      <c r="Q5" s="9"/>
      <c r="R5" s="9"/>
    </row>
    <row r="6" spans="1:18" ht="21" x14ac:dyDescent="0.35">
      <c r="A6" s="15" t="s">
        <v>7</v>
      </c>
      <c r="B6" s="15"/>
      <c r="C6" s="15"/>
      <c r="D6" s="15"/>
      <c r="E6" s="15"/>
      <c r="F6" s="15"/>
      <c r="G6" s="15"/>
      <c r="I6" s="191"/>
      <c r="J6" s="325"/>
      <c r="K6" s="203"/>
      <c r="L6" s="42"/>
      <c r="M6" s="42"/>
      <c r="N6" s="9"/>
      <c r="O6" s="42"/>
      <c r="P6" s="42"/>
      <c r="Q6" s="9"/>
      <c r="R6" s="9"/>
    </row>
    <row r="7" spans="1:18" ht="21" x14ac:dyDescent="0.35">
      <c r="A7" s="16" t="s">
        <v>8</v>
      </c>
      <c r="B7" s="17" t="s">
        <v>4</v>
      </c>
      <c r="C7" s="16" t="s">
        <v>9</v>
      </c>
      <c r="D7" s="17" t="s">
        <v>1</v>
      </c>
      <c r="E7" s="16" t="s">
        <v>22</v>
      </c>
      <c r="F7" s="16" t="s">
        <v>2</v>
      </c>
      <c r="G7" s="16" t="s">
        <v>10</v>
      </c>
      <c r="H7" s="209" t="s">
        <v>125</v>
      </c>
      <c r="I7" s="191"/>
      <c r="J7" s="325"/>
      <c r="K7" s="203"/>
      <c r="L7" s="42"/>
      <c r="M7" s="42"/>
      <c r="N7" s="9"/>
      <c r="O7" s="42"/>
      <c r="P7" s="42"/>
      <c r="Q7" s="9"/>
      <c r="R7" s="9"/>
    </row>
    <row r="8" spans="1:18" ht="21" x14ac:dyDescent="0.35">
      <c r="A8" s="18"/>
      <c r="B8" s="19"/>
      <c r="C8" s="18"/>
      <c r="D8" s="19"/>
      <c r="E8" s="18" t="s">
        <v>23</v>
      </c>
      <c r="F8" s="18"/>
      <c r="G8" s="18" t="s">
        <v>11</v>
      </c>
      <c r="H8" s="208" t="s">
        <v>144</v>
      </c>
      <c r="I8" s="191"/>
      <c r="J8" s="325"/>
      <c r="K8" s="326"/>
      <c r="L8" s="42"/>
      <c r="M8" s="42"/>
      <c r="N8" s="9"/>
      <c r="O8" s="42"/>
      <c r="P8" s="42"/>
      <c r="Q8" s="9"/>
      <c r="R8" s="9"/>
    </row>
    <row r="9" spans="1:18" ht="18.75" x14ac:dyDescent="0.3">
      <c r="A9" s="4">
        <v>1</v>
      </c>
      <c r="B9" s="5" t="s">
        <v>30</v>
      </c>
      <c r="C9" s="212">
        <v>7414800</v>
      </c>
      <c r="D9" s="106"/>
      <c r="E9" s="153"/>
      <c r="F9" s="29">
        <f>C9-D9-E9</f>
        <v>7414800</v>
      </c>
      <c r="G9" s="30">
        <f>D9*100/C9</f>
        <v>0</v>
      </c>
      <c r="H9" s="30">
        <v>0</v>
      </c>
      <c r="I9" s="194"/>
      <c r="J9" s="327"/>
      <c r="K9" s="203"/>
      <c r="L9" s="196"/>
      <c r="M9" s="42"/>
      <c r="N9" s="9"/>
      <c r="O9" s="42"/>
      <c r="P9" s="42"/>
      <c r="Q9" s="9"/>
      <c r="R9" s="9"/>
    </row>
    <row r="10" spans="1:18" ht="18.75" x14ac:dyDescent="0.3">
      <c r="A10" s="31">
        <v>2</v>
      </c>
      <c r="B10" s="5" t="s">
        <v>5</v>
      </c>
      <c r="C10" s="49">
        <v>10068100</v>
      </c>
      <c r="D10" s="7">
        <v>133248.92000000001</v>
      </c>
      <c r="E10" s="43"/>
      <c r="F10" s="29">
        <f>C10-D10-E10</f>
        <v>9934851.0800000001</v>
      </c>
      <c r="G10" s="30">
        <f>D10*100/C10</f>
        <v>1.3234763262184526</v>
      </c>
      <c r="H10" s="30">
        <v>0</v>
      </c>
      <c r="I10" s="193"/>
      <c r="J10" s="327"/>
      <c r="K10" s="203"/>
      <c r="L10" s="42"/>
      <c r="M10" s="42"/>
      <c r="N10" s="9"/>
      <c r="O10" s="42"/>
      <c r="P10" s="9"/>
      <c r="Q10" s="9"/>
      <c r="R10" s="9"/>
    </row>
    <row r="11" spans="1:18" ht="18.75" x14ac:dyDescent="0.3">
      <c r="A11" s="4">
        <v>3</v>
      </c>
      <c r="B11" s="54" t="s">
        <v>60</v>
      </c>
      <c r="C11" s="49">
        <v>0</v>
      </c>
      <c r="D11" s="72"/>
      <c r="E11" s="160"/>
      <c r="F11" s="29">
        <f t="shared" ref="F11:F14" si="0">C11-D11-E11</f>
        <v>0</v>
      </c>
      <c r="G11" s="284" t="s">
        <v>141</v>
      </c>
      <c r="H11" s="30">
        <v>0</v>
      </c>
      <c r="I11" s="193"/>
      <c r="J11" s="328"/>
      <c r="K11" s="326"/>
      <c r="L11" s="42"/>
      <c r="M11" s="42"/>
      <c r="N11" s="42"/>
      <c r="O11" s="42"/>
      <c r="P11" s="42"/>
      <c r="Q11" s="9"/>
      <c r="R11" s="9"/>
    </row>
    <row r="12" spans="1:18" ht="18.75" x14ac:dyDescent="0.3">
      <c r="A12" s="31">
        <v>4</v>
      </c>
      <c r="B12" s="54" t="s">
        <v>52</v>
      </c>
      <c r="C12" s="6">
        <v>31613660</v>
      </c>
      <c r="D12" s="160"/>
      <c r="E12" s="61"/>
      <c r="F12" s="29">
        <f t="shared" si="0"/>
        <v>31613660</v>
      </c>
      <c r="G12" s="30">
        <f>D12*100/C12</f>
        <v>0</v>
      </c>
      <c r="H12" s="30">
        <v>0</v>
      </c>
      <c r="I12" s="192"/>
      <c r="J12" s="329"/>
      <c r="K12" s="326"/>
      <c r="L12" s="42"/>
      <c r="M12" s="42"/>
      <c r="N12" s="196"/>
      <c r="O12" s="42"/>
      <c r="P12" s="42"/>
      <c r="Q12" s="9"/>
      <c r="R12" s="9"/>
    </row>
    <row r="13" spans="1:18" ht="18.75" x14ac:dyDescent="0.3">
      <c r="A13" s="31">
        <v>5</v>
      </c>
      <c r="B13" s="54" t="s">
        <v>142</v>
      </c>
      <c r="C13" s="6">
        <v>1219396.8799999999</v>
      </c>
      <c r="D13" s="8">
        <v>708496.88</v>
      </c>
      <c r="E13" s="61">
        <v>510900</v>
      </c>
      <c r="F13" s="29">
        <f t="shared" si="0"/>
        <v>0</v>
      </c>
      <c r="G13" s="30">
        <f>D13*100/C13</f>
        <v>58.102238214682004</v>
      </c>
      <c r="H13" s="6">
        <v>44.53</v>
      </c>
      <c r="I13" s="192"/>
      <c r="J13" s="328"/>
      <c r="K13" s="327"/>
      <c r="L13" s="42"/>
      <c r="M13" s="42"/>
      <c r="N13" s="42"/>
      <c r="O13" s="42"/>
      <c r="P13" s="9"/>
      <c r="Q13" s="9"/>
      <c r="R13" s="9"/>
    </row>
    <row r="14" spans="1:18" ht="18.75" x14ac:dyDescent="0.3">
      <c r="A14" s="4">
        <v>6</v>
      </c>
      <c r="B14" s="54" t="s">
        <v>143</v>
      </c>
      <c r="C14" s="6">
        <v>29520457.199999999</v>
      </c>
      <c r="D14" s="60">
        <v>6611935.0999999996</v>
      </c>
      <c r="E14" s="160">
        <v>22908522.100000001</v>
      </c>
      <c r="F14" s="29">
        <f t="shared" si="0"/>
        <v>0</v>
      </c>
      <c r="G14" s="30">
        <f>D14*100/C14</f>
        <v>22.3978072399231</v>
      </c>
      <c r="H14" s="6">
        <v>21.18</v>
      </c>
      <c r="I14" s="50"/>
      <c r="J14" s="328"/>
      <c r="K14" s="203"/>
      <c r="L14" s="42"/>
      <c r="M14" s="42"/>
      <c r="N14" s="9"/>
      <c r="O14" s="42"/>
      <c r="P14" s="9"/>
      <c r="Q14" s="9"/>
      <c r="R14" s="9"/>
    </row>
    <row r="15" spans="1:18" ht="18.75" x14ac:dyDescent="0.3">
      <c r="A15" s="4"/>
      <c r="B15" s="5"/>
      <c r="C15" s="6"/>
      <c r="D15" s="60"/>
      <c r="E15" s="6"/>
      <c r="F15" s="62"/>
      <c r="G15" s="30"/>
      <c r="H15" s="30"/>
      <c r="J15" s="213"/>
      <c r="K15" s="203"/>
      <c r="L15" s="196"/>
      <c r="M15" s="42"/>
      <c r="N15" s="51"/>
      <c r="O15" s="42"/>
      <c r="P15" s="42"/>
      <c r="Q15" s="9"/>
      <c r="R15" s="9"/>
    </row>
    <row r="16" spans="1:18" ht="21" x14ac:dyDescent="0.45">
      <c r="A16" s="31"/>
      <c r="B16" s="5"/>
      <c r="C16" s="6"/>
      <c r="D16" s="8"/>
      <c r="E16" s="6"/>
      <c r="F16" s="29"/>
      <c r="G16" s="30"/>
      <c r="H16" s="30"/>
      <c r="J16" s="330"/>
      <c r="K16" s="51"/>
      <c r="L16" s="42"/>
      <c r="M16" s="42"/>
      <c r="N16" s="51"/>
      <c r="O16" s="42"/>
      <c r="P16" s="46"/>
      <c r="Q16" s="9"/>
      <c r="R16" s="9"/>
    </row>
    <row r="17" spans="1:18" ht="21" x14ac:dyDescent="0.45">
      <c r="A17" s="4"/>
      <c r="B17" s="5"/>
      <c r="C17" s="32"/>
      <c r="D17" s="33"/>
      <c r="E17" s="32"/>
      <c r="F17" s="29"/>
      <c r="G17" s="30"/>
      <c r="H17" s="30"/>
      <c r="I17" s="11"/>
      <c r="J17" s="328"/>
      <c r="K17" s="327"/>
      <c r="L17" s="42"/>
      <c r="M17" s="42"/>
      <c r="N17" s="51"/>
      <c r="O17" s="42"/>
      <c r="P17" s="59"/>
      <c r="Q17" s="51"/>
      <c r="R17" s="51"/>
    </row>
    <row r="18" spans="1:18" ht="21" x14ac:dyDescent="0.45">
      <c r="A18" s="34"/>
      <c r="B18" s="35"/>
      <c r="C18" s="32"/>
      <c r="D18" s="33"/>
      <c r="E18" s="32"/>
      <c r="F18" s="29"/>
      <c r="G18" s="30"/>
      <c r="H18" s="30"/>
      <c r="J18" s="328"/>
      <c r="K18" s="327"/>
      <c r="L18" s="42"/>
      <c r="M18" s="42"/>
      <c r="N18" s="51"/>
      <c r="O18" s="42"/>
      <c r="P18" s="46"/>
      <c r="Q18" s="9"/>
      <c r="R18" s="9"/>
    </row>
    <row r="19" spans="1:18" ht="21" x14ac:dyDescent="0.45">
      <c r="A19" s="34"/>
      <c r="B19" s="35"/>
      <c r="C19" s="32"/>
      <c r="D19" s="33"/>
      <c r="E19" s="32"/>
      <c r="F19" s="36"/>
      <c r="G19" s="30"/>
      <c r="H19" s="30"/>
      <c r="J19" s="328"/>
      <c r="K19" s="327"/>
      <c r="L19" s="197"/>
      <c r="M19" s="42"/>
      <c r="N19" s="151"/>
      <c r="O19" s="198"/>
      <c r="P19" s="42"/>
      <c r="Q19" s="46"/>
      <c r="R19" s="46"/>
    </row>
    <row r="20" spans="1:18" ht="18.75" x14ac:dyDescent="0.3">
      <c r="A20" s="4"/>
      <c r="B20" s="5"/>
      <c r="C20" s="6"/>
      <c r="D20" s="8"/>
      <c r="E20" s="6"/>
      <c r="F20" s="29"/>
      <c r="G20" s="30"/>
      <c r="H20" s="30"/>
      <c r="J20" s="328"/>
      <c r="K20" s="331"/>
      <c r="L20" s="42"/>
      <c r="M20" s="42"/>
      <c r="N20" s="199"/>
      <c r="O20" s="56"/>
      <c r="P20" s="69"/>
      <c r="Q20" s="9"/>
      <c r="R20" s="9"/>
    </row>
    <row r="21" spans="1:18" ht="18.75" x14ac:dyDescent="0.3">
      <c r="A21" s="4"/>
      <c r="B21" s="5"/>
      <c r="C21" s="6"/>
      <c r="D21" s="8"/>
      <c r="E21" s="6"/>
      <c r="F21" s="29"/>
      <c r="G21" s="30"/>
      <c r="H21" s="30"/>
      <c r="J21" s="328"/>
      <c r="K21" s="327"/>
      <c r="L21" s="42"/>
      <c r="M21" s="42"/>
      <c r="N21" s="51"/>
      <c r="O21" s="332"/>
      <c r="P21" s="9"/>
      <c r="Q21" s="9"/>
      <c r="R21" s="9"/>
    </row>
    <row r="22" spans="1:18" ht="18.75" x14ac:dyDescent="0.3">
      <c r="A22" s="34"/>
      <c r="B22" s="35"/>
      <c r="C22" s="32"/>
      <c r="D22" s="33"/>
      <c r="E22" s="32"/>
      <c r="F22" s="32"/>
      <c r="G22" s="32"/>
      <c r="H22" s="32"/>
      <c r="J22" s="328"/>
      <c r="K22" s="69"/>
      <c r="L22" s="42"/>
      <c r="M22" s="42"/>
      <c r="N22" s="56"/>
      <c r="O22" s="56"/>
      <c r="P22" s="77"/>
      <c r="Q22" s="9"/>
      <c r="R22" s="9"/>
    </row>
    <row r="23" spans="1:18" ht="23.25" x14ac:dyDescent="0.5">
      <c r="A23" s="2"/>
      <c r="B23" s="28" t="s">
        <v>6</v>
      </c>
      <c r="C23" s="37">
        <f>SUM(C9:C22)</f>
        <v>79836414.079999998</v>
      </c>
      <c r="D23" s="200">
        <f>SUM(D9:D22)</f>
        <v>7453680.8999999994</v>
      </c>
      <c r="E23" s="188">
        <f>SUM(E9:E22)</f>
        <v>23419422.100000001</v>
      </c>
      <c r="F23" s="37">
        <f>SUM(F9:F22)</f>
        <v>48963311.079999998</v>
      </c>
      <c r="G23" s="38">
        <f>D23*100/C23</f>
        <v>9.3361919944588774</v>
      </c>
      <c r="H23" s="38"/>
      <c r="I23" s="13"/>
      <c r="J23" s="328"/>
      <c r="K23" s="69"/>
      <c r="L23" s="42"/>
      <c r="M23" s="42"/>
      <c r="N23" s="56"/>
      <c r="O23" s="77"/>
      <c r="P23" s="69"/>
      <c r="Q23" s="9"/>
      <c r="R23" s="9"/>
    </row>
    <row r="24" spans="1:18" ht="23.25" x14ac:dyDescent="0.5">
      <c r="A24" s="3"/>
      <c r="B24" s="55"/>
      <c r="C24" s="73"/>
      <c r="D24" s="73"/>
      <c r="E24" s="74"/>
      <c r="F24" s="73"/>
      <c r="G24" s="75"/>
      <c r="H24" s="75"/>
      <c r="I24" s="13"/>
      <c r="J24" s="328"/>
      <c r="K24" s="333"/>
      <c r="L24" s="333"/>
      <c r="M24" s="333"/>
      <c r="N24" s="56"/>
      <c r="O24" s="77"/>
      <c r="P24" s="69"/>
      <c r="Q24" s="9"/>
      <c r="R24" s="9"/>
    </row>
    <row r="25" spans="1:18" ht="23.25" x14ac:dyDescent="0.5">
      <c r="A25" s="3"/>
      <c r="B25" s="21" t="s">
        <v>19</v>
      </c>
      <c r="C25" s="73"/>
      <c r="D25" s="73"/>
      <c r="E25" s="74"/>
      <c r="F25" s="73"/>
      <c r="G25" s="75"/>
      <c r="H25" s="75"/>
      <c r="I25" s="13"/>
      <c r="J25" s="328"/>
      <c r="K25" s="42"/>
      <c r="L25" s="42"/>
      <c r="M25" s="333"/>
      <c r="N25" s="68"/>
      <c r="O25" s="42"/>
      <c r="P25" s="42"/>
      <c r="Q25" s="9"/>
      <c r="R25" s="9"/>
    </row>
    <row r="26" spans="1:18" ht="23.25" x14ac:dyDescent="0.5">
      <c r="A26" s="20"/>
      <c r="B26" s="22" t="s">
        <v>54</v>
      </c>
      <c r="C26" s="22"/>
      <c r="D26" s="22" t="s">
        <v>53</v>
      </c>
      <c r="E26" s="21"/>
      <c r="F26" s="22" t="s">
        <v>20</v>
      </c>
      <c r="G26" s="21"/>
      <c r="H26" s="14"/>
      <c r="I26" s="13"/>
      <c r="J26" s="213"/>
      <c r="K26" s="51"/>
      <c r="L26" s="51"/>
      <c r="M26" s="56"/>
      <c r="N26" s="56"/>
      <c r="O26" s="69"/>
      <c r="P26" s="9"/>
      <c r="Q26" s="9"/>
      <c r="R26" s="9"/>
    </row>
    <row r="27" spans="1:18" ht="23.25" x14ac:dyDescent="0.5">
      <c r="A27" s="20"/>
      <c r="B27" s="21" t="s">
        <v>132</v>
      </c>
      <c r="C27" s="21"/>
      <c r="D27" s="21" t="s">
        <v>136</v>
      </c>
      <c r="E27" s="21" t="s">
        <v>211</v>
      </c>
      <c r="F27" s="21" t="s">
        <v>136</v>
      </c>
      <c r="G27" s="21" t="s">
        <v>211</v>
      </c>
      <c r="H27" s="186"/>
      <c r="I27" s="13"/>
      <c r="J27" s="213"/>
      <c r="K27" s="51"/>
      <c r="L27" s="42"/>
      <c r="M27" s="51"/>
      <c r="N27" s="51"/>
      <c r="O27" s="69"/>
      <c r="P27" s="334"/>
      <c r="Q27" s="9"/>
      <c r="R27" s="9"/>
    </row>
    <row r="28" spans="1:18" ht="23.25" x14ac:dyDescent="0.5">
      <c r="A28" s="20"/>
      <c r="B28" s="21" t="s">
        <v>133</v>
      </c>
      <c r="C28" s="21"/>
      <c r="D28" s="21" t="s">
        <v>136</v>
      </c>
      <c r="E28" s="21" t="s">
        <v>211</v>
      </c>
      <c r="F28" s="21" t="s">
        <v>136</v>
      </c>
      <c r="G28" s="21" t="s">
        <v>211</v>
      </c>
      <c r="H28" s="13"/>
      <c r="I28" s="13"/>
      <c r="J28" s="9"/>
      <c r="K28" s="42"/>
      <c r="L28" s="42"/>
      <c r="M28" s="77"/>
      <c r="N28" s="77"/>
      <c r="O28" s="69"/>
      <c r="P28" s="9"/>
      <c r="Q28" s="9"/>
      <c r="R28" s="9"/>
    </row>
    <row r="29" spans="1:18" ht="23.25" x14ac:dyDescent="0.5">
      <c r="A29" s="20"/>
      <c r="B29" s="21" t="s">
        <v>134</v>
      </c>
      <c r="C29" s="21"/>
      <c r="D29" s="21" t="s">
        <v>136</v>
      </c>
      <c r="E29" s="21" t="s">
        <v>211</v>
      </c>
      <c r="F29" s="21" t="s">
        <v>136</v>
      </c>
      <c r="G29" s="21" t="s">
        <v>211</v>
      </c>
      <c r="H29" s="186"/>
      <c r="I29" s="13"/>
      <c r="J29" s="42"/>
      <c r="K29" s="51"/>
      <c r="L29" s="42"/>
      <c r="M29" s="77"/>
      <c r="N29" s="77"/>
      <c r="O29" s="69"/>
      <c r="P29" s="9"/>
      <c r="Q29" s="9"/>
      <c r="R29" s="9"/>
    </row>
    <row r="30" spans="1:18" ht="23.25" x14ac:dyDescent="0.5">
      <c r="A30" s="20"/>
      <c r="B30" s="21" t="s">
        <v>135</v>
      </c>
      <c r="C30" s="21"/>
      <c r="D30" s="21" t="s">
        <v>136</v>
      </c>
      <c r="E30" s="21" t="s">
        <v>211</v>
      </c>
      <c r="F30" s="21" t="s">
        <v>136</v>
      </c>
      <c r="G30" s="21" t="s">
        <v>211</v>
      </c>
      <c r="H30" s="13"/>
      <c r="I30" s="13"/>
      <c r="J30" s="42"/>
      <c r="K30" s="46"/>
      <c r="L30" s="47"/>
      <c r="M30" s="47"/>
      <c r="N30" s="46"/>
      <c r="O30" s="69"/>
      <c r="P30" s="9"/>
      <c r="Q30" s="9"/>
      <c r="R30" s="9"/>
    </row>
    <row r="31" spans="1:18" ht="23.25" x14ac:dyDescent="0.5">
      <c r="B31" s="13"/>
      <c r="C31" s="13"/>
      <c r="D31" s="13"/>
      <c r="E31" s="13"/>
      <c r="F31" s="13"/>
      <c r="G31" s="13"/>
      <c r="H31" s="13"/>
      <c r="I31" s="13"/>
      <c r="J31" s="42"/>
      <c r="K31" s="51"/>
      <c r="L31" s="42"/>
      <c r="M31" s="42"/>
      <c r="N31" s="51"/>
      <c r="O31" s="69"/>
      <c r="P31" s="9"/>
      <c r="Q31" s="9"/>
      <c r="R31" s="9"/>
    </row>
    <row r="32" spans="1:18" ht="23.25" x14ac:dyDescent="0.5">
      <c r="J32" s="42"/>
      <c r="K32" s="185"/>
      <c r="L32" s="47"/>
      <c r="M32" s="47"/>
      <c r="N32" s="9"/>
      <c r="O32" s="69"/>
      <c r="P32" s="9"/>
      <c r="Q32" s="9"/>
      <c r="R32" s="9"/>
    </row>
    <row r="33" spans="1:18" ht="23.25" x14ac:dyDescent="0.5">
      <c r="H33" s="12"/>
      <c r="J33" s="42"/>
      <c r="K33" s="185"/>
      <c r="L33" s="58"/>
      <c r="M33" s="58"/>
      <c r="N33" s="9"/>
      <c r="O33" s="69"/>
      <c r="P33" s="9"/>
      <c r="Q33" s="9"/>
      <c r="R33" s="9"/>
    </row>
    <row r="34" spans="1:18" ht="21" x14ac:dyDescent="0.45">
      <c r="H34" s="12"/>
      <c r="J34" s="334"/>
      <c r="K34" s="47"/>
      <c r="L34" s="47"/>
      <c r="M34" s="47"/>
      <c r="N34" s="47"/>
      <c r="O34" s="47"/>
      <c r="P34" s="9"/>
      <c r="Q34" s="9"/>
      <c r="R34" s="9"/>
    </row>
    <row r="35" spans="1:18" ht="19.5" customHeight="1" x14ac:dyDescent="0.2">
      <c r="A35" s="9"/>
      <c r="B35" s="9"/>
      <c r="C35" s="9"/>
      <c r="H35" s="12">
        <v>174590.67</v>
      </c>
      <c r="J35" s="334"/>
      <c r="K35" s="42"/>
      <c r="L35" s="9"/>
      <c r="M35" s="9"/>
      <c r="N35" s="9"/>
      <c r="O35" s="9"/>
      <c r="P35" s="9"/>
      <c r="Q35" s="9"/>
      <c r="R35" s="9"/>
    </row>
    <row r="36" spans="1:18" ht="26.25" x14ac:dyDescent="0.55000000000000004">
      <c r="A36" s="64"/>
      <c r="B36" s="65"/>
      <c r="C36" s="66"/>
      <c r="D36" s="10"/>
      <c r="E36" s="10"/>
      <c r="F36" s="10"/>
      <c r="H36" s="12">
        <v>330202</v>
      </c>
      <c r="J36" s="9"/>
      <c r="K36" s="206"/>
      <c r="L36" s="42"/>
      <c r="M36" s="42"/>
      <c r="N36" s="9"/>
      <c r="O36" s="9"/>
      <c r="P36" s="9"/>
      <c r="Q36" s="9"/>
      <c r="R36" s="9"/>
    </row>
    <row r="37" spans="1:18" ht="26.25" x14ac:dyDescent="0.55000000000000004">
      <c r="A37" s="64"/>
      <c r="B37" s="65"/>
      <c r="C37" s="66"/>
      <c r="D37" s="10"/>
      <c r="E37" s="10"/>
      <c r="H37" s="12">
        <v>3952650</v>
      </c>
      <c r="J37" s="9"/>
      <c r="K37" s="42"/>
      <c r="L37" s="42"/>
      <c r="M37" s="42"/>
      <c r="N37" s="9"/>
      <c r="O37" s="9"/>
      <c r="P37" s="9"/>
      <c r="Q37" s="9"/>
      <c r="R37" s="9"/>
    </row>
    <row r="38" spans="1:18" ht="26.25" x14ac:dyDescent="0.55000000000000004">
      <c r="A38" s="64"/>
      <c r="B38" s="65"/>
      <c r="C38" s="66"/>
      <c r="D38" s="10"/>
      <c r="E38" s="10"/>
      <c r="H38" s="12">
        <v>75600</v>
      </c>
      <c r="J38" s="9"/>
      <c r="K38" s="42"/>
      <c r="L38" s="42"/>
      <c r="M38" s="42"/>
      <c r="N38" s="9"/>
      <c r="O38" s="9"/>
      <c r="P38" s="9"/>
      <c r="Q38" s="9"/>
      <c r="R38" s="9"/>
    </row>
    <row r="39" spans="1:18" ht="26.25" x14ac:dyDescent="0.55000000000000004">
      <c r="A39" s="64"/>
      <c r="B39" s="65"/>
      <c r="C39" s="66"/>
      <c r="D39" s="10"/>
      <c r="E39" s="10"/>
      <c r="H39" s="24">
        <f>SUM(H33:H38)</f>
        <v>4533042.67</v>
      </c>
      <c r="J39" s="334"/>
      <c r="K39" s="42"/>
      <c r="L39" s="42"/>
      <c r="M39" s="42"/>
      <c r="N39" s="335"/>
      <c r="O39" s="9"/>
      <c r="P39" s="9"/>
      <c r="Q39" s="9"/>
      <c r="R39" s="9"/>
    </row>
    <row r="40" spans="1:18" ht="26.25" x14ac:dyDescent="0.55000000000000004">
      <c r="A40" s="64"/>
      <c r="B40" s="65"/>
      <c r="C40" s="66"/>
      <c r="D40" s="10"/>
      <c r="E40" s="10"/>
      <c r="J40" s="9"/>
      <c r="K40" s="42"/>
      <c r="L40" s="42"/>
      <c r="M40" s="42"/>
      <c r="N40" s="335"/>
      <c r="O40" s="9"/>
      <c r="P40" s="9"/>
      <c r="Q40" s="9"/>
      <c r="R40" s="9"/>
    </row>
    <row r="41" spans="1:18" ht="26.25" x14ac:dyDescent="0.55000000000000004">
      <c r="A41" s="64"/>
      <c r="B41" s="65"/>
      <c r="C41" s="66"/>
      <c r="D41" s="10"/>
      <c r="E41" s="10"/>
      <c r="J41" s="9"/>
      <c r="K41" s="206"/>
      <c r="L41" s="42"/>
      <c r="M41" s="42"/>
      <c r="N41" s="9"/>
      <c r="O41" s="9"/>
      <c r="P41" s="9"/>
      <c r="Q41" s="9"/>
      <c r="R41" s="9"/>
    </row>
    <row r="42" spans="1:18" ht="26.25" x14ac:dyDescent="0.55000000000000004">
      <c r="A42" s="64"/>
      <c r="B42" s="65"/>
      <c r="C42" s="66"/>
      <c r="J42" s="9"/>
      <c r="K42" s="42"/>
      <c r="L42" s="42"/>
      <c r="M42" s="42"/>
      <c r="N42" s="9"/>
      <c r="O42" s="9"/>
      <c r="P42" s="9"/>
      <c r="Q42" s="9"/>
      <c r="R42" s="9"/>
    </row>
    <row r="43" spans="1:18" ht="26.25" x14ac:dyDescent="0.55000000000000004">
      <c r="A43" s="64"/>
      <c r="B43" s="65"/>
      <c r="C43" s="66"/>
      <c r="J43" s="42"/>
      <c r="K43" s="42"/>
      <c r="L43" s="42"/>
      <c r="M43" s="42"/>
      <c r="N43" s="9"/>
      <c r="O43" s="9"/>
      <c r="P43" s="9"/>
      <c r="Q43" s="9"/>
      <c r="R43" s="9"/>
    </row>
    <row r="44" spans="1:18" ht="26.25" x14ac:dyDescent="0.55000000000000004">
      <c r="A44" s="64"/>
      <c r="B44" s="65"/>
      <c r="C44" s="67"/>
      <c r="J44" s="42"/>
      <c r="K44" s="42"/>
      <c r="L44" s="42"/>
      <c r="M44" s="42"/>
      <c r="N44" s="9"/>
      <c r="O44" s="9"/>
      <c r="P44" s="9"/>
      <c r="Q44" s="9"/>
      <c r="R44" s="9"/>
    </row>
    <row r="45" spans="1:18" ht="23.25" x14ac:dyDescent="0.5">
      <c r="A45" s="64"/>
      <c r="B45" s="45"/>
      <c r="C45" s="63"/>
      <c r="D45" s="10"/>
      <c r="E45" s="10"/>
      <c r="F45" s="10"/>
      <c r="J45" s="42"/>
      <c r="K45" s="42"/>
      <c r="L45" s="42"/>
      <c r="M45" s="42"/>
      <c r="N45" s="9"/>
      <c r="O45" s="9"/>
      <c r="P45" s="9"/>
      <c r="Q45" s="9"/>
      <c r="R45" s="9"/>
    </row>
    <row r="46" spans="1:18" ht="23.25" x14ac:dyDescent="0.5">
      <c r="A46" s="9"/>
      <c r="B46" s="45"/>
      <c r="C46" s="63"/>
      <c r="D46" s="10"/>
      <c r="E46" s="10"/>
      <c r="J46" s="42"/>
      <c r="K46" s="42"/>
      <c r="L46" s="42"/>
      <c r="M46" s="42"/>
      <c r="N46" s="9"/>
      <c r="O46" s="9"/>
      <c r="P46" s="9"/>
      <c r="Q46" s="9"/>
      <c r="R46" s="9"/>
    </row>
    <row r="47" spans="1:18" ht="23.25" x14ac:dyDescent="0.5">
      <c r="B47" s="45"/>
      <c r="C47" s="48"/>
      <c r="D47" s="10"/>
      <c r="E47" s="10"/>
      <c r="J47" s="42"/>
      <c r="K47" s="42"/>
      <c r="L47" s="42"/>
      <c r="M47" s="42"/>
      <c r="N47" s="9"/>
      <c r="O47" s="9"/>
      <c r="P47" s="9"/>
      <c r="Q47" s="9"/>
      <c r="R47" s="9"/>
    </row>
    <row r="48" spans="1:18" ht="23.25" x14ac:dyDescent="0.5">
      <c r="B48" s="10"/>
      <c r="C48" s="10"/>
      <c r="D48" s="10"/>
      <c r="E48" s="10"/>
      <c r="J48" s="42"/>
      <c r="K48" s="42"/>
      <c r="L48" s="9"/>
      <c r="M48" s="9"/>
      <c r="N48" s="9"/>
      <c r="O48" s="9"/>
      <c r="P48" s="9"/>
      <c r="Q48" s="9"/>
      <c r="R48" s="9"/>
    </row>
    <row r="49" spans="2:18" ht="23.25" x14ac:dyDescent="0.5">
      <c r="B49" s="10"/>
      <c r="C49" s="23"/>
      <c r="D49" s="10"/>
      <c r="E49" s="10"/>
      <c r="J49" s="42"/>
      <c r="K49" s="42"/>
      <c r="L49" s="42"/>
      <c r="M49" s="42"/>
      <c r="N49" s="42"/>
      <c r="O49" s="9"/>
      <c r="P49" s="9"/>
      <c r="Q49" s="9"/>
      <c r="R49" s="9"/>
    </row>
    <row r="50" spans="2:18" ht="23.25" x14ac:dyDescent="0.5">
      <c r="B50" s="10"/>
      <c r="C50" s="10"/>
      <c r="D50" s="10"/>
      <c r="E50" s="10"/>
      <c r="J50" s="42"/>
      <c r="K50" s="42"/>
      <c r="L50" s="9"/>
      <c r="M50" s="9"/>
      <c r="N50" s="9"/>
      <c r="O50" s="9"/>
      <c r="P50" s="9"/>
      <c r="Q50" s="9"/>
      <c r="R50" s="9"/>
    </row>
    <row r="51" spans="2:18" ht="23.25" x14ac:dyDescent="0.5">
      <c r="B51" s="10"/>
      <c r="C51" s="10"/>
      <c r="D51" s="10"/>
      <c r="E51" s="10"/>
      <c r="J51" s="42"/>
      <c r="K51" s="42"/>
      <c r="L51" s="9"/>
      <c r="M51" s="9"/>
      <c r="N51" s="9"/>
      <c r="O51" s="9"/>
      <c r="P51" s="9"/>
      <c r="Q51" s="9"/>
      <c r="R51" s="9"/>
    </row>
    <row r="52" spans="2:18" ht="23.25" x14ac:dyDescent="0.5">
      <c r="B52" s="10"/>
      <c r="C52" s="10"/>
      <c r="D52" s="10"/>
      <c r="E52" s="10"/>
      <c r="J52" s="42"/>
      <c r="K52" s="42"/>
      <c r="L52" s="9"/>
      <c r="M52" s="9"/>
      <c r="N52" s="9"/>
      <c r="O52" s="9"/>
      <c r="P52" s="9"/>
      <c r="Q52" s="9"/>
      <c r="R52" s="9"/>
    </row>
    <row r="53" spans="2:18" ht="23.25" x14ac:dyDescent="0.5">
      <c r="B53" s="10"/>
      <c r="C53" s="23"/>
      <c r="D53" s="10"/>
      <c r="E53" s="10"/>
      <c r="J53" s="42"/>
      <c r="K53" s="42"/>
      <c r="L53" s="9"/>
      <c r="M53" s="9"/>
      <c r="N53" s="9"/>
      <c r="O53" s="9"/>
      <c r="P53" s="9"/>
      <c r="Q53" s="9"/>
      <c r="R53" s="9"/>
    </row>
    <row r="54" spans="2:18" ht="23.25" x14ac:dyDescent="0.5">
      <c r="B54" s="10"/>
      <c r="C54" s="23"/>
      <c r="D54" s="10"/>
      <c r="E54" s="10"/>
      <c r="J54" s="42"/>
      <c r="K54" s="42"/>
      <c r="L54" s="9"/>
      <c r="M54" s="9"/>
      <c r="N54" s="9"/>
      <c r="O54" s="9"/>
      <c r="P54" s="9"/>
      <c r="Q54" s="9"/>
      <c r="R54" s="9"/>
    </row>
    <row r="55" spans="2:18" ht="23.25" x14ac:dyDescent="0.5">
      <c r="B55" s="10"/>
      <c r="C55" s="23"/>
      <c r="D55" s="10"/>
      <c r="E55" s="10"/>
      <c r="J55" s="42"/>
      <c r="K55" s="42"/>
      <c r="L55" s="9"/>
      <c r="M55" s="9"/>
      <c r="N55" s="9"/>
      <c r="O55" s="9"/>
      <c r="P55" s="9"/>
      <c r="Q55" s="9"/>
      <c r="R55" s="9"/>
    </row>
    <row r="56" spans="2:18" ht="23.25" x14ac:dyDescent="0.5">
      <c r="B56" s="10"/>
      <c r="C56" s="10"/>
      <c r="D56" s="10"/>
      <c r="E56" s="10"/>
      <c r="J56" s="333"/>
      <c r="K56" s="42"/>
      <c r="L56" s="9"/>
      <c r="M56" s="9"/>
      <c r="N56" s="9"/>
      <c r="O56" s="9"/>
      <c r="P56" s="9"/>
      <c r="Q56" s="9"/>
      <c r="R56" s="9"/>
    </row>
    <row r="57" spans="2:18" x14ac:dyDescent="0.2">
      <c r="J57" s="9"/>
      <c r="K57" s="42"/>
      <c r="L57" s="9"/>
      <c r="M57" s="9"/>
      <c r="N57" s="9"/>
      <c r="O57" s="9"/>
      <c r="P57" s="9"/>
      <c r="Q57" s="9"/>
      <c r="R57" s="9"/>
    </row>
    <row r="58" spans="2:18" x14ac:dyDescent="0.2">
      <c r="J58" s="9"/>
      <c r="K58" s="42"/>
      <c r="L58" s="9"/>
      <c r="M58" s="9"/>
      <c r="N58" s="9"/>
      <c r="O58" s="9"/>
      <c r="P58" s="9"/>
      <c r="Q58" s="9"/>
      <c r="R58" s="9"/>
    </row>
    <row r="59" spans="2:18" x14ac:dyDescent="0.2">
      <c r="J59" s="9"/>
      <c r="K59" s="42"/>
      <c r="L59" s="9"/>
      <c r="M59" s="9"/>
      <c r="N59" s="9"/>
      <c r="O59" s="9"/>
      <c r="P59" s="9"/>
      <c r="Q59" s="9"/>
      <c r="R59" s="9"/>
    </row>
    <row r="60" spans="2:18" x14ac:dyDescent="0.2">
      <c r="J60" s="9"/>
      <c r="K60" s="42"/>
      <c r="L60" s="9"/>
      <c r="M60" s="9"/>
      <c r="N60" s="9"/>
      <c r="O60" s="9"/>
      <c r="P60" s="9"/>
      <c r="Q60" s="9"/>
      <c r="R60" s="9"/>
    </row>
    <row r="61" spans="2:18" x14ac:dyDescent="0.2">
      <c r="J61" s="9"/>
      <c r="K61" s="42"/>
      <c r="L61" s="9"/>
      <c r="M61" s="9"/>
      <c r="N61" s="9"/>
      <c r="O61" s="9"/>
      <c r="P61" s="9"/>
      <c r="Q61" s="9"/>
      <c r="R61" s="9"/>
    </row>
    <row r="62" spans="2:18" x14ac:dyDescent="0.2">
      <c r="J62" s="9"/>
      <c r="K62" s="42"/>
      <c r="L62" s="9"/>
      <c r="M62" s="9"/>
      <c r="N62" s="9"/>
      <c r="O62" s="9"/>
      <c r="P62" s="9"/>
      <c r="Q62" s="9"/>
      <c r="R62" s="9"/>
    </row>
  </sheetData>
  <mergeCells count="3">
    <mergeCell ref="A4:G4"/>
    <mergeCell ref="A5:G5"/>
    <mergeCell ref="A3:G3"/>
  </mergeCells>
  <phoneticPr fontId="5" type="noConversion"/>
  <pageMargins left="0.16" right="0.22" top="0.44" bottom="1" header="0.27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D20" sqref="D20"/>
    </sheetView>
  </sheetViews>
  <sheetFormatPr defaultRowHeight="17.25" x14ac:dyDescent="0.3"/>
  <cols>
    <col min="1" max="1" width="8.7109375" style="93" customWidth="1"/>
    <col min="2" max="2" width="8.42578125" style="93" customWidth="1"/>
    <col min="3" max="3" width="23.85546875" style="93" customWidth="1"/>
    <col min="4" max="4" width="11.28515625" style="93" customWidth="1"/>
    <col min="5" max="5" width="12.28515625" style="93" customWidth="1"/>
    <col min="6" max="6" width="9" style="93" customWidth="1"/>
    <col min="7" max="7" width="12.28515625" style="93" customWidth="1"/>
    <col min="8" max="8" width="8.85546875" style="93" customWidth="1"/>
    <col min="9" max="16384" width="9.140625" style="93"/>
  </cols>
  <sheetData>
    <row r="1" spans="1:8" x14ac:dyDescent="0.3">
      <c r="A1" s="353" t="s">
        <v>146</v>
      </c>
      <c r="B1" s="353"/>
      <c r="C1" s="353"/>
      <c r="D1" s="353"/>
      <c r="E1" s="353"/>
      <c r="F1" s="353"/>
      <c r="G1" s="353"/>
      <c r="H1" s="92" t="s">
        <v>41</v>
      </c>
    </row>
    <row r="2" spans="1:8" x14ac:dyDescent="0.3">
      <c r="A2" s="353" t="s">
        <v>81</v>
      </c>
      <c r="B2" s="353"/>
      <c r="C2" s="353"/>
      <c r="D2" s="353"/>
      <c r="E2" s="353"/>
      <c r="F2" s="353"/>
      <c r="G2" s="353"/>
      <c r="H2" s="353"/>
    </row>
    <row r="3" spans="1:8" x14ac:dyDescent="0.3">
      <c r="A3" s="92" t="s">
        <v>14</v>
      </c>
      <c r="B3" s="92"/>
      <c r="C3" s="92"/>
      <c r="D3" s="92"/>
      <c r="E3" s="92"/>
      <c r="F3" s="92"/>
      <c r="G3" s="92" t="s">
        <v>5</v>
      </c>
      <c r="H3" s="92" t="s">
        <v>34</v>
      </c>
    </row>
    <row r="4" spans="1:8" x14ac:dyDescent="0.3">
      <c r="A4" s="95" t="s">
        <v>16</v>
      </c>
      <c r="B4" s="95" t="s">
        <v>12</v>
      </c>
      <c r="C4" s="96" t="s">
        <v>4</v>
      </c>
      <c r="D4" s="97" t="s">
        <v>15</v>
      </c>
      <c r="E4" s="97" t="s">
        <v>1</v>
      </c>
      <c r="F4" s="97" t="s">
        <v>26</v>
      </c>
      <c r="G4" s="98" t="s">
        <v>2</v>
      </c>
      <c r="H4" s="96" t="s">
        <v>3</v>
      </c>
    </row>
    <row r="5" spans="1:8" ht="28.5" customHeight="1" x14ac:dyDescent="0.3">
      <c r="A5" s="99"/>
      <c r="B5" s="99"/>
      <c r="C5" s="100"/>
      <c r="D5" s="101" t="s">
        <v>0</v>
      </c>
      <c r="E5" s="101"/>
      <c r="F5" s="101" t="s">
        <v>25</v>
      </c>
      <c r="G5" s="102"/>
      <c r="H5" s="103" t="s">
        <v>17</v>
      </c>
    </row>
    <row r="6" spans="1:8" x14ac:dyDescent="0.3">
      <c r="A6" s="104" t="s">
        <v>155</v>
      </c>
      <c r="B6" s="105" t="s">
        <v>156</v>
      </c>
      <c r="C6" s="89" t="s">
        <v>161</v>
      </c>
      <c r="D6" s="148">
        <v>907200</v>
      </c>
      <c r="E6" s="108"/>
      <c r="F6" s="108"/>
      <c r="G6" s="147">
        <f>D6</f>
        <v>907200</v>
      </c>
      <c r="H6" s="109" t="s">
        <v>98</v>
      </c>
    </row>
    <row r="7" spans="1:8" x14ac:dyDescent="0.3">
      <c r="A7" s="145"/>
      <c r="B7" s="105"/>
      <c r="C7" s="89" t="s">
        <v>157</v>
      </c>
      <c r="D7" s="148"/>
      <c r="E7" s="146"/>
      <c r="F7" s="106"/>
      <c r="G7" s="147">
        <f>D7</f>
        <v>0</v>
      </c>
      <c r="H7" s="142" t="s">
        <v>158</v>
      </c>
    </row>
    <row r="8" spans="1:8" x14ac:dyDescent="0.3">
      <c r="A8" s="145"/>
      <c r="B8" s="112"/>
      <c r="C8" s="52"/>
      <c r="D8" s="148"/>
      <c r="E8" s="187"/>
      <c r="F8" s="106"/>
      <c r="G8" s="160"/>
      <c r="H8" s="109"/>
    </row>
    <row r="9" spans="1:8" x14ac:dyDescent="0.3">
      <c r="A9" s="145"/>
      <c r="B9" s="112"/>
      <c r="C9" s="52"/>
      <c r="D9" s="146"/>
      <c r="E9" s="270"/>
      <c r="F9" s="106"/>
      <c r="G9" s="160"/>
      <c r="H9" s="161"/>
    </row>
    <row r="10" spans="1:8" x14ac:dyDescent="0.3">
      <c r="A10" s="104"/>
      <c r="B10" s="112"/>
      <c r="C10" s="91"/>
      <c r="D10" s="146"/>
      <c r="E10" s="270"/>
      <c r="F10" s="106"/>
      <c r="G10" s="160"/>
      <c r="H10" s="161"/>
    </row>
    <row r="11" spans="1:8" x14ac:dyDescent="0.3">
      <c r="A11" s="104"/>
      <c r="B11" s="112"/>
      <c r="C11" s="52"/>
      <c r="D11" s="146"/>
      <c r="E11" s="270"/>
      <c r="F11" s="106"/>
      <c r="G11" s="160"/>
      <c r="H11" s="161"/>
    </row>
    <row r="12" spans="1:8" x14ac:dyDescent="0.3">
      <c r="A12" s="104"/>
      <c r="B12" s="112"/>
      <c r="C12" s="52"/>
      <c r="D12" s="146"/>
      <c r="E12" s="270"/>
      <c r="F12" s="106"/>
      <c r="G12" s="160"/>
      <c r="H12" s="161"/>
    </row>
    <row r="13" spans="1:8" x14ac:dyDescent="0.3">
      <c r="A13" s="104"/>
      <c r="B13" s="112"/>
      <c r="C13" s="52"/>
      <c r="D13" s="146"/>
      <c r="E13" s="271"/>
      <c r="F13" s="106"/>
      <c r="G13" s="160"/>
      <c r="H13" s="161"/>
    </row>
    <row r="14" spans="1:8" x14ac:dyDescent="0.3">
      <c r="A14" s="104" t="s">
        <v>155</v>
      </c>
      <c r="B14" s="105" t="s">
        <v>156</v>
      </c>
      <c r="C14" s="89" t="s">
        <v>160</v>
      </c>
      <c r="D14" s="148">
        <v>1105650</v>
      </c>
      <c r="E14" s="108"/>
      <c r="F14" s="108"/>
      <c r="G14" s="147">
        <f>D14</f>
        <v>1105650</v>
      </c>
      <c r="H14" s="109" t="s">
        <v>98</v>
      </c>
    </row>
    <row r="15" spans="1:8" x14ac:dyDescent="0.3">
      <c r="A15" s="145"/>
      <c r="B15" s="105"/>
      <c r="C15" s="89" t="s">
        <v>157</v>
      </c>
      <c r="D15" s="148"/>
      <c r="E15" s="146"/>
      <c r="F15" s="106"/>
      <c r="G15" s="147">
        <f>D15</f>
        <v>0</v>
      </c>
      <c r="H15" s="142" t="s">
        <v>159</v>
      </c>
    </row>
    <row r="16" spans="1:8" x14ac:dyDescent="0.3">
      <c r="A16" s="104"/>
      <c r="B16" s="112"/>
      <c r="C16" s="52"/>
      <c r="D16" s="148"/>
      <c r="E16" s="270"/>
      <c r="F16" s="106"/>
      <c r="G16" s="160"/>
      <c r="H16" s="161"/>
    </row>
    <row r="17" spans="1:9" x14ac:dyDescent="0.3">
      <c r="A17" s="104"/>
      <c r="B17" s="112"/>
      <c r="C17" s="52"/>
      <c r="D17" s="148"/>
      <c r="E17" s="271"/>
      <c r="F17" s="106"/>
      <c r="G17" s="160"/>
      <c r="H17" s="161"/>
    </row>
    <row r="18" spans="1:9" x14ac:dyDescent="0.3">
      <c r="A18" s="104"/>
      <c r="B18" s="112"/>
      <c r="C18" s="52"/>
      <c r="D18" s="148"/>
      <c r="E18" s="271"/>
      <c r="F18" s="106"/>
      <c r="G18" s="160"/>
      <c r="H18" s="161"/>
    </row>
    <row r="19" spans="1:9" x14ac:dyDescent="0.3">
      <c r="A19" s="104"/>
      <c r="B19" s="112"/>
      <c r="C19" s="52"/>
      <c r="D19" s="146"/>
      <c r="E19" s="271"/>
      <c r="F19" s="106"/>
      <c r="G19" s="160"/>
      <c r="H19" s="161"/>
    </row>
    <row r="20" spans="1:9" x14ac:dyDescent="0.3">
      <c r="A20" s="104"/>
      <c r="B20" s="112"/>
      <c r="C20" s="52"/>
      <c r="D20" s="146"/>
      <c r="E20" s="271"/>
      <c r="F20" s="106"/>
      <c r="G20" s="160"/>
      <c r="H20" s="142"/>
    </row>
    <row r="21" spans="1:9" x14ac:dyDescent="0.3">
      <c r="A21" s="145"/>
      <c r="B21" s="105"/>
      <c r="C21" s="260"/>
      <c r="D21" s="261"/>
      <c r="E21" s="271"/>
      <c r="F21" s="106"/>
      <c r="G21" s="160"/>
      <c r="H21" s="142"/>
    </row>
    <row r="22" spans="1:9" x14ac:dyDescent="0.3">
      <c r="A22" s="104"/>
      <c r="B22" s="112"/>
      <c r="C22" s="91"/>
      <c r="D22" s="146"/>
      <c r="E22" s="106"/>
      <c r="F22" s="106"/>
      <c r="G22" s="160"/>
      <c r="H22" s="109"/>
    </row>
    <row r="23" spans="1:9" x14ac:dyDescent="0.3">
      <c r="A23" s="235"/>
      <c r="B23" s="222"/>
      <c r="C23" s="126"/>
      <c r="D23" s="153"/>
      <c r="E23" s="153"/>
      <c r="F23" s="153"/>
      <c r="G23" s="154"/>
      <c r="H23" s="161"/>
      <c r="I23" s="150"/>
    </row>
    <row r="24" spans="1:9" ht="18" thickBot="1" x14ac:dyDescent="0.35">
      <c r="A24" s="104"/>
      <c r="B24" s="155"/>
      <c r="C24" s="143" t="s">
        <v>18</v>
      </c>
      <c r="D24" s="207">
        <f>SUM(D6:D23)</f>
        <v>2012850</v>
      </c>
      <c r="E24" s="183">
        <f>SUM(E6:E23)</f>
        <v>0</v>
      </c>
      <c r="F24" s="231">
        <f>SUM(F6:F23)</f>
        <v>0</v>
      </c>
      <c r="G24" s="156">
        <f>D24-E24-F24</f>
        <v>2012850</v>
      </c>
      <c r="H24" s="109"/>
      <c r="I24" s="150"/>
    </row>
    <row r="25" spans="1:9" ht="18" thickTop="1" x14ac:dyDescent="0.3">
      <c r="B25" s="157"/>
      <c r="I25" s="150"/>
    </row>
    <row r="26" spans="1:9" x14ac:dyDescent="0.3">
      <c r="I26" s="150"/>
    </row>
    <row r="27" spans="1:9" x14ac:dyDescent="0.3">
      <c r="G27" s="144"/>
      <c r="I27" s="150"/>
    </row>
    <row r="28" spans="1:9" x14ac:dyDescent="0.3">
      <c r="D28" s="144"/>
    </row>
    <row r="29" spans="1:9" x14ac:dyDescent="0.3">
      <c r="D29" s="144"/>
      <c r="G29" s="175"/>
    </row>
    <row r="30" spans="1:9" x14ac:dyDescent="0.3">
      <c r="D30" s="144"/>
    </row>
    <row r="31" spans="1:9" x14ac:dyDescent="0.3">
      <c r="D31" s="151"/>
    </row>
    <row r="32" spans="1:9" x14ac:dyDescent="0.3">
      <c r="D32" s="151"/>
    </row>
    <row r="34" spans="4:4" x14ac:dyDescent="0.3">
      <c r="D34" s="159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M11" sqref="M11"/>
    </sheetView>
  </sheetViews>
  <sheetFormatPr defaultRowHeight="17.25" x14ac:dyDescent="0.3"/>
  <cols>
    <col min="1" max="1" width="8.7109375" style="93" customWidth="1"/>
    <col min="2" max="2" width="8.42578125" style="93" customWidth="1"/>
    <col min="3" max="3" width="23.85546875" style="93" customWidth="1"/>
    <col min="4" max="4" width="11.28515625" style="93" customWidth="1"/>
    <col min="5" max="5" width="12.28515625" style="93" customWidth="1"/>
    <col min="6" max="6" width="9" style="93" customWidth="1"/>
    <col min="7" max="7" width="12.28515625" style="93" customWidth="1"/>
    <col min="8" max="8" width="8.85546875" style="93" customWidth="1"/>
    <col min="9" max="9" width="9.140625" style="93"/>
    <col min="10" max="10" width="12.28515625" style="93" customWidth="1"/>
    <col min="11" max="11" width="11.140625" style="93" customWidth="1"/>
    <col min="12" max="16384" width="9.140625" style="93"/>
  </cols>
  <sheetData>
    <row r="1" spans="1:10" x14ac:dyDescent="0.3">
      <c r="A1" s="353" t="s">
        <v>146</v>
      </c>
      <c r="B1" s="353"/>
      <c r="C1" s="353"/>
      <c r="D1" s="353"/>
      <c r="E1" s="353"/>
      <c r="F1" s="353"/>
      <c r="G1" s="353"/>
      <c r="H1" s="92" t="s">
        <v>41</v>
      </c>
    </row>
    <row r="2" spans="1:10" x14ac:dyDescent="0.3">
      <c r="A2" s="353" t="s">
        <v>81</v>
      </c>
      <c r="B2" s="353"/>
      <c r="C2" s="353"/>
      <c r="D2" s="353"/>
      <c r="E2" s="353"/>
      <c r="F2" s="353"/>
      <c r="G2" s="353"/>
      <c r="H2" s="353"/>
    </row>
    <row r="3" spans="1:10" x14ac:dyDescent="0.3">
      <c r="A3" s="92" t="s">
        <v>14</v>
      </c>
      <c r="B3" s="92"/>
      <c r="C3" s="92"/>
      <c r="D3" s="92"/>
      <c r="E3" s="92"/>
      <c r="F3" s="92"/>
      <c r="G3" s="92" t="s">
        <v>5</v>
      </c>
      <c r="H3" s="92" t="s">
        <v>34</v>
      </c>
      <c r="I3" s="150"/>
    </row>
    <row r="4" spans="1:10" x14ac:dyDescent="0.3">
      <c r="A4" s="95" t="s">
        <v>16</v>
      </c>
      <c r="B4" s="95" t="s">
        <v>12</v>
      </c>
      <c r="C4" s="96" t="s">
        <v>4</v>
      </c>
      <c r="D4" s="97" t="s">
        <v>15</v>
      </c>
      <c r="E4" s="97" t="s">
        <v>1</v>
      </c>
      <c r="F4" s="97" t="s">
        <v>26</v>
      </c>
      <c r="G4" s="98" t="s">
        <v>2</v>
      </c>
      <c r="H4" s="96" t="s">
        <v>3</v>
      </c>
      <c r="I4" s="150"/>
    </row>
    <row r="5" spans="1:10" ht="28.5" customHeight="1" x14ac:dyDescent="0.3">
      <c r="A5" s="99"/>
      <c r="B5" s="99"/>
      <c r="C5" s="100"/>
      <c r="D5" s="101" t="s">
        <v>0</v>
      </c>
      <c r="E5" s="101"/>
      <c r="F5" s="101" t="s">
        <v>25</v>
      </c>
      <c r="G5" s="102"/>
      <c r="H5" s="103" t="s">
        <v>17</v>
      </c>
      <c r="I5" s="150"/>
    </row>
    <row r="6" spans="1:10" x14ac:dyDescent="0.3">
      <c r="A6" s="104" t="s">
        <v>147</v>
      </c>
      <c r="B6" s="105" t="s">
        <v>150</v>
      </c>
      <c r="C6" s="89" t="s">
        <v>149</v>
      </c>
      <c r="D6" s="148">
        <v>2268000</v>
      </c>
      <c r="E6" s="108"/>
      <c r="F6" s="108"/>
      <c r="G6" s="147">
        <f>D6</f>
        <v>2268000</v>
      </c>
      <c r="H6" s="109" t="s">
        <v>98</v>
      </c>
      <c r="I6" s="150"/>
      <c r="J6" s="149"/>
    </row>
    <row r="7" spans="1:10" x14ac:dyDescent="0.3">
      <c r="A7" s="145"/>
      <c r="B7" s="105"/>
      <c r="C7" s="89" t="s">
        <v>99</v>
      </c>
      <c r="D7" s="148"/>
      <c r="E7" s="146"/>
      <c r="F7" s="106"/>
      <c r="G7" s="147">
        <f>D7</f>
        <v>0</v>
      </c>
      <c r="H7" s="142" t="s">
        <v>153</v>
      </c>
      <c r="I7" s="150"/>
      <c r="J7" s="149"/>
    </row>
    <row r="8" spans="1:10" x14ac:dyDescent="0.3">
      <c r="A8" s="145"/>
      <c r="B8" s="112"/>
      <c r="C8" s="52"/>
      <c r="D8" s="148"/>
      <c r="E8" s="187"/>
      <c r="F8" s="106"/>
      <c r="G8" s="160"/>
      <c r="H8" s="109"/>
      <c r="I8" s="150"/>
      <c r="J8" s="149"/>
    </row>
    <row r="9" spans="1:10" x14ac:dyDescent="0.3">
      <c r="A9" s="145"/>
      <c r="B9" s="112"/>
      <c r="C9" s="52"/>
      <c r="D9" s="146"/>
      <c r="E9" s="270"/>
      <c r="F9" s="106"/>
      <c r="G9" s="160"/>
      <c r="H9" s="161"/>
      <c r="I9" s="150"/>
      <c r="J9" s="149"/>
    </row>
    <row r="10" spans="1:10" x14ac:dyDescent="0.3">
      <c r="A10" s="104"/>
      <c r="B10" s="112"/>
      <c r="C10" s="91"/>
      <c r="D10" s="146"/>
      <c r="E10" s="270"/>
      <c r="F10" s="106"/>
      <c r="G10" s="160"/>
      <c r="H10" s="161"/>
      <c r="I10" s="150"/>
      <c r="J10" s="149"/>
    </row>
    <row r="11" spans="1:10" x14ac:dyDescent="0.3">
      <c r="A11" s="104"/>
      <c r="B11" s="112"/>
      <c r="C11" s="52"/>
      <c r="D11" s="146"/>
      <c r="E11" s="270"/>
      <c r="F11" s="106"/>
      <c r="G11" s="160"/>
      <c r="H11" s="161"/>
      <c r="I11" s="150"/>
      <c r="J11" s="149"/>
    </row>
    <row r="12" spans="1:10" x14ac:dyDescent="0.3">
      <c r="A12" s="104"/>
      <c r="B12" s="112"/>
      <c r="C12" s="52"/>
      <c r="D12" s="146"/>
      <c r="E12" s="270"/>
      <c r="F12" s="106"/>
      <c r="G12" s="160"/>
      <c r="H12" s="161"/>
      <c r="I12" s="150"/>
      <c r="J12" s="149"/>
    </row>
    <row r="13" spans="1:10" x14ac:dyDescent="0.3">
      <c r="A13" s="104"/>
      <c r="B13" s="112"/>
      <c r="C13" s="52"/>
      <c r="D13" s="146"/>
      <c r="E13" s="271"/>
      <c r="F13" s="106"/>
      <c r="G13" s="160"/>
      <c r="H13" s="161"/>
      <c r="I13" s="150"/>
      <c r="J13" s="149"/>
    </row>
    <row r="14" spans="1:10" x14ac:dyDescent="0.3">
      <c r="A14" s="104"/>
      <c r="B14" s="112"/>
      <c r="C14" s="52"/>
      <c r="D14" s="148"/>
      <c r="E14" s="271"/>
      <c r="F14" s="106"/>
      <c r="G14" s="160"/>
      <c r="H14" s="161"/>
      <c r="I14" s="150"/>
      <c r="J14" s="149"/>
    </row>
    <row r="15" spans="1:10" x14ac:dyDescent="0.3">
      <c r="A15" s="104" t="s">
        <v>151</v>
      </c>
      <c r="B15" s="105" t="s">
        <v>148</v>
      </c>
      <c r="C15" s="89" t="s">
        <v>154</v>
      </c>
      <c r="D15" s="148">
        <v>1609560</v>
      </c>
      <c r="E15" s="108"/>
      <c r="F15" s="108"/>
      <c r="G15" s="147">
        <f>D15</f>
        <v>1609560</v>
      </c>
      <c r="H15" s="109" t="s">
        <v>98</v>
      </c>
      <c r="I15" s="150"/>
      <c r="J15" s="149"/>
    </row>
    <row r="16" spans="1:10" x14ac:dyDescent="0.3">
      <c r="A16" s="145"/>
      <c r="B16" s="105"/>
      <c r="C16" s="89" t="s">
        <v>152</v>
      </c>
      <c r="D16" s="148"/>
      <c r="E16" s="146"/>
      <c r="F16" s="106"/>
      <c r="G16" s="147">
        <f>D16</f>
        <v>0</v>
      </c>
      <c r="H16" s="142"/>
      <c r="I16" s="150"/>
      <c r="J16" s="149"/>
    </row>
    <row r="17" spans="1:12" x14ac:dyDescent="0.3">
      <c r="A17" s="104"/>
      <c r="B17" s="112"/>
      <c r="C17" s="52"/>
      <c r="D17" s="148"/>
      <c r="E17" s="271"/>
      <c r="F17" s="106"/>
      <c r="G17" s="160"/>
      <c r="H17" s="161"/>
      <c r="I17" s="150"/>
      <c r="J17" s="149"/>
    </row>
    <row r="18" spans="1:12" x14ac:dyDescent="0.3">
      <c r="A18" s="104"/>
      <c r="B18" s="112"/>
      <c r="C18" s="52"/>
      <c r="D18" s="148"/>
      <c r="E18" s="271"/>
      <c r="F18" s="106"/>
      <c r="G18" s="160"/>
      <c r="H18" s="161"/>
      <c r="I18" s="150"/>
      <c r="J18" s="149"/>
    </row>
    <row r="19" spans="1:12" x14ac:dyDescent="0.3">
      <c r="A19" s="104"/>
      <c r="B19" s="112"/>
      <c r="C19" s="52"/>
      <c r="D19" s="146"/>
      <c r="E19" s="271"/>
      <c r="F19" s="106"/>
      <c r="G19" s="160"/>
      <c r="H19" s="161"/>
      <c r="I19" s="150"/>
      <c r="J19" s="149"/>
    </row>
    <row r="20" spans="1:12" x14ac:dyDescent="0.3">
      <c r="A20" s="104"/>
      <c r="B20" s="112"/>
      <c r="C20" s="52"/>
      <c r="D20" s="146"/>
      <c r="E20" s="271"/>
      <c r="F20" s="106"/>
      <c r="G20" s="160"/>
      <c r="H20" s="142"/>
      <c r="J20" s="149"/>
    </row>
    <row r="21" spans="1:12" x14ac:dyDescent="0.3">
      <c r="A21" s="145"/>
      <c r="B21" s="105"/>
      <c r="C21" s="260"/>
      <c r="D21" s="261"/>
      <c r="E21" s="271"/>
      <c r="F21" s="106"/>
      <c r="G21" s="160"/>
      <c r="H21" s="142"/>
      <c r="J21" s="149"/>
    </row>
    <row r="22" spans="1:12" x14ac:dyDescent="0.3">
      <c r="A22" s="104"/>
      <c r="B22" s="112"/>
      <c r="C22" s="91"/>
      <c r="D22" s="146"/>
      <c r="E22" s="106"/>
      <c r="F22" s="106"/>
      <c r="G22" s="160"/>
      <c r="H22" s="109"/>
      <c r="J22" s="149"/>
    </row>
    <row r="23" spans="1:12" x14ac:dyDescent="0.3">
      <c r="A23" s="235"/>
      <c r="B23" s="222"/>
      <c r="C23" s="126"/>
      <c r="D23" s="153"/>
      <c r="E23" s="153"/>
      <c r="F23" s="153"/>
      <c r="G23" s="154"/>
      <c r="H23" s="161"/>
      <c r="I23" s="150"/>
      <c r="J23" s="152"/>
      <c r="K23" s="150"/>
      <c r="L23" s="150"/>
    </row>
    <row r="24" spans="1:12" ht="18" thickBot="1" x14ac:dyDescent="0.35">
      <c r="A24" s="104"/>
      <c r="B24" s="155"/>
      <c r="C24" s="143" t="s">
        <v>18</v>
      </c>
      <c r="D24" s="207">
        <f>SUM(D6:D23)</f>
        <v>3877560</v>
      </c>
      <c r="E24" s="183">
        <f>SUM(E6:E23)</f>
        <v>0</v>
      </c>
      <c r="F24" s="231">
        <f>SUM(F6:F23)</f>
        <v>0</v>
      </c>
      <c r="G24" s="156">
        <f>D24-E24-F24</f>
        <v>3877560</v>
      </c>
      <c r="H24" s="109"/>
      <c r="I24" s="150"/>
      <c r="J24" s="152"/>
      <c r="K24" s="150"/>
      <c r="L24" s="150"/>
    </row>
    <row r="25" spans="1:12" ht="18" thickTop="1" x14ac:dyDescent="0.3">
      <c r="B25" s="157"/>
      <c r="I25" s="150"/>
      <c r="J25" s="152"/>
      <c r="K25" s="150"/>
      <c r="L25" s="150"/>
    </row>
    <row r="26" spans="1:12" x14ac:dyDescent="0.3">
      <c r="I26" s="150"/>
      <c r="J26" s="150"/>
      <c r="K26" s="150"/>
      <c r="L26" s="150"/>
    </row>
    <row r="27" spans="1:12" x14ac:dyDescent="0.3">
      <c r="G27" s="144"/>
      <c r="I27" s="150"/>
      <c r="J27" s="150"/>
      <c r="K27" s="150"/>
      <c r="L27" s="150"/>
    </row>
    <row r="28" spans="1:12" x14ac:dyDescent="0.3">
      <c r="D28" s="144"/>
    </row>
    <row r="29" spans="1:12" x14ac:dyDescent="0.3">
      <c r="D29" s="144"/>
      <c r="G29" s="175"/>
    </row>
    <row r="30" spans="1:12" x14ac:dyDescent="0.3">
      <c r="D30" s="144"/>
    </row>
    <row r="31" spans="1:12" x14ac:dyDescent="0.3">
      <c r="D31" s="151"/>
    </row>
    <row r="32" spans="1:12" x14ac:dyDescent="0.3">
      <c r="D32" s="151"/>
    </row>
    <row r="34" spans="4:4" x14ac:dyDescent="0.3">
      <c r="D34" s="159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R9" sqref="R9"/>
    </sheetView>
  </sheetViews>
  <sheetFormatPr defaultRowHeight="17.25" x14ac:dyDescent="0.3"/>
  <cols>
    <col min="1" max="1" width="8.7109375" style="93" customWidth="1"/>
    <col min="2" max="2" width="8.42578125" style="93" customWidth="1"/>
    <col min="3" max="3" width="23.85546875" style="93" customWidth="1"/>
    <col min="4" max="4" width="11.28515625" style="93" customWidth="1"/>
    <col min="5" max="5" width="12.28515625" style="93" customWidth="1"/>
    <col min="6" max="6" width="9" style="93" customWidth="1"/>
    <col min="7" max="7" width="12.28515625" style="93" customWidth="1"/>
    <col min="8" max="8" width="8.85546875" style="93" customWidth="1"/>
    <col min="9" max="9" width="9.140625" style="93"/>
    <col min="10" max="10" width="12.28515625" style="93" customWidth="1"/>
    <col min="11" max="11" width="11.140625" style="93" customWidth="1"/>
    <col min="12" max="16384" width="9.140625" style="93"/>
  </cols>
  <sheetData>
    <row r="1" spans="1:10" x14ac:dyDescent="0.3">
      <c r="A1" s="353" t="s">
        <v>146</v>
      </c>
      <c r="B1" s="353"/>
      <c r="C1" s="353"/>
      <c r="D1" s="353"/>
      <c r="E1" s="353"/>
      <c r="F1" s="353"/>
      <c r="G1" s="353"/>
      <c r="H1" s="92" t="s">
        <v>162</v>
      </c>
    </row>
    <row r="2" spans="1:10" x14ac:dyDescent="0.3">
      <c r="A2" s="353" t="s">
        <v>81</v>
      </c>
      <c r="B2" s="353"/>
      <c r="C2" s="353"/>
      <c r="D2" s="353"/>
      <c r="E2" s="353"/>
      <c r="F2" s="353"/>
      <c r="G2" s="353"/>
      <c r="H2" s="353"/>
    </row>
    <row r="3" spans="1:10" x14ac:dyDescent="0.3">
      <c r="A3" s="92" t="s">
        <v>14</v>
      </c>
      <c r="B3" s="92"/>
      <c r="C3" s="92"/>
      <c r="D3" s="92"/>
      <c r="E3" s="92"/>
      <c r="F3" s="92"/>
      <c r="G3" s="92" t="s">
        <v>5</v>
      </c>
      <c r="H3" s="92" t="s">
        <v>34</v>
      </c>
    </row>
    <row r="4" spans="1:10" x14ac:dyDescent="0.3">
      <c r="A4" s="95" t="s">
        <v>16</v>
      </c>
      <c r="B4" s="95" t="s">
        <v>12</v>
      </c>
      <c r="C4" s="96" t="s">
        <v>4</v>
      </c>
      <c r="D4" s="97" t="s">
        <v>15</v>
      </c>
      <c r="E4" s="97" t="s">
        <v>1</v>
      </c>
      <c r="F4" s="97" t="s">
        <v>26</v>
      </c>
      <c r="G4" s="98" t="s">
        <v>2</v>
      </c>
      <c r="H4" s="96" t="s">
        <v>3</v>
      </c>
    </row>
    <row r="5" spans="1:10" ht="28.5" customHeight="1" x14ac:dyDescent="0.3">
      <c r="A5" s="99"/>
      <c r="B5" s="99"/>
      <c r="C5" s="100"/>
      <c r="D5" s="101" t="s">
        <v>0</v>
      </c>
      <c r="E5" s="101"/>
      <c r="F5" s="101" t="s">
        <v>25</v>
      </c>
      <c r="G5" s="102"/>
      <c r="H5" s="103" t="s">
        <v>17</v>
      </c>
    </row>
    <row r="6" spans="1:10" x14ac:dyDescent="0.3">
      <c r="A6" s="104" t="s">
        <v>163</v>
      </c>
      <c r="B6" s="105" t="s">
        <v>164</v>
      </c>
      <c r="C6" s="89" t="s">
        <v>165</v>
      </c>
      <c r="D6" s="148">
        <v>1197000</v>
      </c>
      <c r="E6" s="108"/>
      <c r="F6" s="108"/>
      <c r="G6" s="147">
        <f>D6</f>
        <v>1197000</v>
      </c>
      <c r="H6" s="109" t="s">
        <v>98</v>
      </c>
      <c r="J6" s="149"/>
    </row>
    <row r="7" spans="1:10" x14ac:dyDescent="0.3">
      <c r="A7" s="145"/>
      <c r="B7" s="105"/>
      <c r="C7" s="89" t="s">
        <v>99</v>
      </c>
      <c r="D7" s="148"/>
      <c r="E7" s="146"/>
      <c r="F7" s="106"/>
      <c r="G7" s="147">
        <f>D7</f>
        <v>0</v>
      </c>
      <c r="H7" s="142" t="s">
        <v>166</v>
      </c>
      <c r="J7" s="149"/>
    </row>
    <row r="8" spans="1:10" x14ac:dyDescent="0.3">
      <c r="A8" s="145"/>
      <c r="B8" s="112"/>
      <c r="C8" s="52"/>
      <c r="D8" s="148"/>
      <c r="E8" s="187"/>
      <c r="F8" s="106"/>
      <c r="G8" s="160"/>
      <c r="H8" s="109"/>
      <c r="J8" s="149"/>
    </row>
    <row r="9" spans="1:10" x14ac:dyDescent="0.3">
      <c r="A9" s="145"/>
      <c r="B9" s="112"/>
      <c r="C9" s="52"/>
      <c r="D9" s="146"/>
      <c r="E9" s="270"/>
      <c r="F9" s="106"/>
      <c r="G9" s="160"/>
      <c r="H9" s="161"/>
      <c r="J9" s="149"/>
    </row>
    <row r="10" spans="1:10" x14ac:dyDescent="0.3">
      <c r="A10" s="104"/>
      <c r="B10" s="112"/>
      <c r="C10" s="91"/>
      <c r="D10" s="146"/>
      <c r="E10" s="270"/>
      <c r="F10" s="106"/>
      <c r="G10" s="160"/>
      <c r="H10" s="161"/>
      <c r="J10" s="149"/>
    </row>
    <row r="11" spans="1:10" x14ac:dyDescent="0.3">
      <c r="A11" s="104"/>
      <c r="B11" s="112"/>
      <c r="C11" s="52"/>
      <c r="D11" s="146"/>
      <c r="E11" s="270"/>
      <c r="F11" s="106"/>
      <c r="G11" s="160"/>
      <c r="H11" s="161"/>
      <c r="J11" s="149"/>
    </row>
    <row r="12" spans="1:10" x14ac:dyDescent="0.3">
      <c r="A12" s="104"/>
      <c r="B12" s="112"/>
      <c r="C12" s="52"/>
      <c r="D12" s="146"/>
      <c r="E12" s="270"/>
      <c r="F12" s="106"/>
      <c r="G12" s="160"/>
      <c r="H12" s="161"/>
      <c r="J12" s="149"/>
    </row>
    <row r="13" spans="1:10" x14ac:dyDescent="0.3">
      <c r="A13" s="104"/>
      <c r="B13" s="112"/>
      <c r="C13" s="52"/>
      <c r="D13" s="146"/>
      <c r="E13" s="271"/>
      <c r="F13" s="106"/>
      <c r="G13" s="160"/>
      <c r="H13" s="161"/>
      <c r="J13" s="149"/>
    </row>
    <row r="14" spans="1:10" x14ac:dyDescent="0.3">
      <c r="A14" s="104"/>
      <c r="B14" s="112"/>
      <c r="C14" s="52"/>
      <c r="D14" s="148"/>
      <c r="E14" s="271"/>
      <c r="F14" s="106"/>
      <c r="G14" s="160"/>
      <c r="H14" s="161"/>
      <c r="J14" s="149"/>
    </row>
    <row r="15" spans="1:10" x14ac:dyDescent="0.3">
      <c r="A15" s="104"/>
      <c r="B15" s="105"/>
      <c r="C15" s="89"/>
      <c r="D15" s="148"/>
      <c r="E15" s="108"/>
      <c r="F15" s="108"/>
      <c r="G15" s="147"/>
      <c r="H15" s="109"/>
      <c r="J15" s="149"/>
    </row>
    <row r="16" spans="1:10" x14ac:dyDescent="0.3">
      <c r="A16" s="145"/>
      <c r="B16" s="105"/>
      <c r="C16" s="89"/>
      <c r="D16" s="148"/>
      <c r="E16" s="146"/>
      <c r="F16" s="106"/>
      <c r="G16" s="147"/>
      <c r="H16" s="142"/>
      <c r="J16" s="149"/>
    </row>
    <row r="17" spans="1:12" x14ac:dyDescent="0.3">
      <c r="A17" s="104"/>
      <c r="B17" s="112"/>
      <c r="C17" s="52"/>
      <c r="D17" s="148"/>
      <c r="E17" s="271"/>
      <c r="F17" s="106"/>
      <c r="G17" s="160"/>
      <c r="H17" s="161"/>
      <c r="J17" s="149"/>
    </row>
    <row r="18" spans="1:12" x14ac:dyDescent="0.3">
      <c r="A18" s="104"/>
      <c r="B18" s="112"/>
      <c r="C18" s="52"/>
      <c r="D18" s="148"/>
      <c r="E18" s="271"/>
      <c r="F18" s="106"/>
      <c r="G18" s="160"/>
      <c r="H18" s="161"/>
      <c r="J18" s="149"/>
    </row>
    <row r="19" spans="1:12" x14ac:dyDescent="0.3">
      <c r="A19" s="104"/>
      <c r="B19" s="112"/>
      <c r="C19" s="52"/>
      <c r="D19" s="146"/>
      <c r="E19" s="271"/>
      <c r="F19" s="106"/>
      <c r="G19" s="160"/>
      <c r="H19" s="161"/>
      <c r="J19" s="149"/>
    </row>
    <row r="20" spans="1:12" x14ac:dyDescent="0.3">
      <c r="A20" s="104"/>
      <c r="B20" s="112"/>
      <c r="C20" s="52"/>
      <c r="D20" s="146"/>
      <c r="E20" s="271"/>
      <c r="F20" s="106"/>
      <c r="G20" s="160"/>
      <c r="H20" s="142"/>
      <c r="J20" s="149"/>
    </row>
    <row r="21" spans="1:12" x14ac:dyDescent="0.3">
      <c r="A21" s="145"/>
      <c r="B21" s="105"/>
      <c r="C21" s="260"/>
      <c r="D21" s="261"/>
      <c r="E21" s="271"/>
      <c r="F21" s="106"/>
      <c r="G21" s="160"/>
      <c r="H21" s="142"/>
      <c r="J21" s="149"/>
    </row>
    <row r="22" spans="1:12" x14ac:dyDescent="0.3">
      <c r="A22" s="104"/>
      <c r="B22" s="112"/>
      <c r="C22" s="91"/>
      <c r="D22" s="146"/>
      <c r="E22" s="106"/>
      <c r="F22" s="106"/>
      <c r="G22" s="160"/>
      <c r="H22" s="109"/>
      <c r="J22" s="149"/>
    </row>
    <row r="23" spans="1:12" x14ac:dyDescent="0.3">
      <c r="A23" s="235"/>
      <c r="B23" s="222"/>
      <c r="C23" s="126"/>
      <c r="D23" s="153"/>
      <c r="E23" s="153"/>
      <c r="F23" s="153"/>
      <c r="G23" s="154"/>
      <c r="H23" s="161"/>
      <c r="I23" s="150"/>
      <c r="J23" s="152"/>
      <c r="K23" s="150"/>
      <c r="L23" s="150"/>
    </row>
    <row r="24" spans="1:12" ht="18" thickBot="1" x14ac:dyDescent="0.35">
      <c r="A24" s="104"/>
      <c r="B24" s="155"/>
      <c r="C24" s="143" t="s">
        <v>18</v>
      </c>
      <c r="D24" s="207">
        <f>SUM(D6:D23)</f>
        <v>1197000</v>
      </c>
      <c r="E24" s="183">
        <f>SUM(E6:E23)</f>
        <v>0</v>
      </c>
      <c r="F24" s="231">
        <f>SUM(F6:F23)</f>
        <v>0</v>
      </c>
      <c r="G24" s="156">
        <f>D24-E24-F24</f>
        <v>1197000</v>
      </c>
      <c r="H24" s="109"/>
      <c r="I24" s="150"/>
      <c r="J24" s="152"/>
      <c r="K24" s="150"/>
      <c r="L24" s="150"/>
    </row>
    <row r="25" spans="1:12" ht="18" thickTop="1" x14ac:dyDescent="0.3">
      <c r="B25" s="157"/>
      <c r="I25" s="150"/>
      <c r="J25" s="152"/>
      <c r="K25" s="150"/>
      <c r="L25" s="150"/>
    </row>
    <row r="26" spans="1:12" x14ac:dyDescent="0.3">
      <c r="I26" s="150"/>
      <c r="J26" s="150"/>
      <c r="K26" s="150"/>
      <c r="L26" s="150"/>
    </row>
    <row r="27" spans="1:12" x14ac:dyDescent="0.3">
      <c r="G27" s="144"/>
      <c r="I27" s="150"/>
      <c r="J27" s="150"/>
      <c r="K27" s="150"/>
      <c r="L27" s="150"/>
    </row>
    <row r="28" spans="1:12" x14ac:dyDescent="0.3">
      <c r="D28" s="144"/>
    </row>
    <row r="29" spans="1:12" x14ac:dyDescent="0.3">
      <c r="D29" s="144"/>
      <c r="G29" s="175"/>
    </row>
    <row r="30" spans="1:12" x14ac:dyDescent="0.3">
      <c r="D30" s="144"/>
    </row>
    <row r="31" spans="1:12" x14ac:dyDescent="0.3">
      <c r="D31" s="151"/>
    </row>
    <row r="32" spans="1:12" x14ac:dyDescent="0.3">
      <c r="D32" s="151"/>
    </row>
    <row r="34" spans="4:4" x14ac:dyDescent="0.3">
      <c r="D34" s="159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D25" sqref="D25"/>
    </sheetView>
  </sheetViews>
  <sheetFormatPr defaultRowHeight="17.25" x14ac:dyDescent="0.3"/>
  <cols>
    <col min="1" max="1" width="8.7109375" style="93" customWidth="1"/>
    <col min="2" max="2" width="8.42578125" style="93" customWidth="1"/>
    <col min="3" max="3" width="23.85546875" style="93" customWidth="1"/>
    <col min="4" max="4" width="11.28515625" style="93" customWidth="1"/>
    <col min="5" max="5" width="12.28515625" style="93" customWidth="1"/>
    <col min="6" max="6" width="9" style="93" customWidth="1"/>
    <col min="7" max="7" width="12.28515625" style="93" customWidth="1"/>
    <col min="8" max="8" width="8.85546875" style="93" customWidth="1"/>
    <col min="9" max="9" width="11.140625" style="93" customWidth="1"/>
    <col min="10" max="16384" width="9.140625" style="93"/>
  </cols>
  <sheetData>
    <row r="1" spans="1:8" x14ac:dyDescent="0.3">
      <c r="A1" s="353" t="s">
        <v>146</v>
      </c>
      <c r="B1" s="353"/>
      <c r="C1" s="353"/>
      <c r="D1" s="353"/>
      <c r="E1" s="353"/>
      <c r="F1" s="353"/>
      <c r="G1" s="353"/>
      <c r="H1" s="92" t="s">
        <v>41</v>
      </c>
    </row>
    <row r="2" spans="1:8" x14ac:dyDescent="0.3">
      <c r="A2" s="353" t="s">
        <v>81</v>
      </c>
      <c r="B2" s="353"/>
      <c r="C2" s="353"/>
      <c r="D2" s="353"/>
      <c r="E2" s="353"/>
      <c r="F2" s="353"/>
      <c r="G2" s="353"/>
      <c r="H2" s="353"/>
    </row>
    <row r="3" spans="1:8" x14ac:dyDescent="0.3">
      <c r="A3" s="92" t="s">
        <v>14</v>
      </c>
      <c r="B3" s="92"/>
      <c r="C3" s="92"/>
      <c r="D3" s="92"/>
      <c r="E3" s="92"/>
      <c r="F3" s="92"/>
      <c r="G3" s="92" t="s">
        <v>5</v>
      </c>
      <c r="H3" s="92" t="s">
        <v>34</v>
      </c>
    </row>
    <row r="4" spans="1:8" x14ac:dyDescent="0.3">
      <c r="A4" s="95" t="s">
        <v>16</v>
      </c>
      <c r="B4" s="95" t="s">
        <v>12</v>
      </c>
      <c r="C4" s="96" t="s">
        <v>4</v>
      </c>
      <c r="D4" s="97" t="s">
        <v>15</v>
      </c>
      <c r="E4" s="97" t="s">
        <v>1</v>
      </c>
      <c r="F4" s="97" t="s">
        <v>26</v>
      </c>
      <c r="G4" s="98" t="s">
        <v>2</v>
      </c>
      <c r="H4" s="96" t="s">
        <v>3</v>
      </c>
    </row>
    <row r="5" spans="1:8" ht="28.5" customHeight="1" x14ac:dyDescent="0.3">
      <c r="A5" s="99"/>
      <c r="B5" s="99"/>
      <c r="C5" s="100"/>
      <c r="D5" s="101" t="s">
        <v>0</v>
      </c>
      <c r="E5" s="101"/>
      <c r="F5" s="101" t="s">
        <v>25</v>
      </c>
      <c r="G5" s="102"/>
      <c r="H5" s="103" t="s">
        <v>17</v>
      </c>
    </row>
    <row r="6" spans="1:8" x14ac:dyDescent="0.3">
      <c r="A6" s="104" t="s">
        <v>167</v>
      </c>
      <c r="B6" s="105" t="s">
        <v>168</v>
      </c>
      <c r="C6" s="89" t="s">
        <v>55</v>
      </c>
      <c r="D6" s="148">
        <v>466200</v>
      </c>
      <c r="E6" s="108"/>
      <c r="F6" s="108"/>
      <c r="G6" s="147">
        <f>D6</f>
        <v>466200</v>
      </c>
      <c r="H6" s="109" t="s">
        <v>98</v>
      </c>
    </row>
    <row r="7" spans="1:8" x14ac:dyDescent="0.3">
      <c r="A7" s="145"/>
      <c r="B7" s="105"/>
      <c r="C7" s="89" t="s">
        <v>99</v>
      </c>
      <c r="D7" s="148"/>
      <c r="E7" s="146"/>
      <c r="F7" s="106"/>
      <c r="G7" s="147">
        <f>D7</f>
        <v>0</v>
      </c>
      <c r="H7" s="142" t="s">
        <v>169</v>
      </c>
    </row>
    <row r="8" spans="1:8" x14ac:dyDescent="0.3">
      <c r="A8" s="145"/>
      <c r="B8" s="112"/>
      <c r="C8" s="52"/>
      <c r="D8" s="148"/>
      <c r="E8" s="187"/>
      <c r="F8" s="106"/>
      <c r="G8" s="160"/>
      <c r="H8" s="109"/>
    </row>
    <row r="9" spans="1:8" x14ac:dyDescent="0.3">
      <c r="A9" s="145"/>
      <c r="B9" s="112"/>
      <c r="C9" s="52"/>
      <c r="D9" s="146"/>
      <c r="E9" s="270"/>
      <c r="F9" s="106"/>
      <c r="G9" s="160"/>
      <c r="H9" s="161"/>
    </row>
    <row r="10" spans="1:8" x14ac:dyDescent="0.3">
      <c r="A10" s="104"/>
      <c r="B10" s="112"/>
      <c r="C10" s="91"/>
      <c r="D10" s="146"/>
      <c r="E10" s="270"/>
      <c r="F10" s="106"/>
      <c r="G10" s="160"/>
      <c r="H10" s="161"/>
    </row>
    <row r="11" spans="1:8" x14ac:dyDescent="0.3">
      <c r="A11" s="104"/>
      <c r="B11" s="112"/>
      <c r="C11" s="52"/>
      <c r="D11" s="146"/>
      <c r="E11" s="270"/>
      <c r="F11" s="106"/>
      <c r="G11" s="160"/>
      <c r="H11" s="161"/>
    </row>
    <row r="12" spans="1:8" x14ac:dyDescent="0.3">
      <c r="A12" s="104"/>
      <c r="B12" s="112"/>
      <c r="C12" s="52"/>
      <c r="D12" s="146"/>
      <c r="E12" s="270"/>
      <c r="F12" s="106"/>
      <c r="G12" s="160"/>
      <c r="H12" s="161"/>
    </row>
    <row r="13" spans="1:8" x14ac:dyDescent="0.3">
      <c r="A13" s="104"/>
      <c r="B13" s="112"/>
      <c r="C13" s="52"/>
      <c r="D13" s="146"/>
      <c r="E13" s="271"/>
      <c r="F13" s="106"/>
      <c r="G13" s="160"/>
      <c r="H13" s="161"/>
    </row>
    <row r="14" spans="1:8" x14ac:dyDescent="0.3">
      <c r="A14" s="104"/>
      <c r="B14" s="112"/>
      <c r="C14" s="52"/>
      <c r="D14" s="148"/>
      <c r="E14" s="271"/>
      <c r="F14" s="106"/>
      <c r="G14" s="160"/>
      <c r="H14" s="161"/>
    </row>
    <row r="15" spans="1:8" x14ac:dyDescent="0.3">
      <c r="A15" s="104"/>
      <c r="B15" s="105"/>
      <c r="C15" s="89"/>
      <c r="D15" s="148"/>
      <c r="E15" s="108"/>
      <c r="F15" s="108"/>
      <c r="G15" s="147"/>
      <c r="H15" s="109"/>
    </row>
    <row r="16" spans="1:8" x14ac:dyDescent="0.3">
      <c r="A16" s="145"/>
      <c r="B16" s="105"/>
      <c r="C16" s="89"/>
      <c r="D16" s="148"/>
      <c r="E16" s="146"/>
      <c r="F16" s="106"/>
      <c r="G16" s="147"/>
      <c r="H16" s="142"/>
    </row>
    <row r="17" spans="1:10" x14ac:dyDescent="0.3">
      <c r="A17" s="104"/>
      <c r="B17" s="112"/>
      <c r="C17" s="52"/>
      <c r="D17" s="148"/>
      <c r="E17" s="271"/>
      <c r="F17" s="106"/>
      <c r="G17" s="160"/>
      <c r="H17" s="161"/>
    </row>
    <row r="18" spans="1:10" x14ac:dyDescent="0.3">
      <c r="A18" s="104"/>
      <c r="B18" s="112"/>
      <c r="C18" s="52"/>
      <c r="D18" s="148"/>
      <c r="E18" s="271"/>
      <c r="F18" s="106"/>
      <c r="G18" s="160"/>
      <c r="H18" s="161"/>
    </row>
    <row r="19" spans="1:10" x14ac:dyDescent="0.3">
      <c r="A19" s="104"/>
      <c r="B19" s="112"/>
      <c r="C19" s="52"/>
      <c r="D19" s="146"/>
      <c r="E19" s="271"/>
      <c r="F19" s="106"/>
      <c r="G19" s="160"/>
      <c r="H19" s="161"/>
    </row>
    <row r="20" spans="1:10" x14ac:dyDescent="0.3">
      <c r="A20" s="104"/>
      <c r="B20" s="112"/>
      <c r="C20" s="52"/>
      <c r="D20" s="146"/>
      <c r="E20" s="271"/>
      <c r="F20" s="106"/>
      <c r="G20" s="160"/>
      <c r="H20" s="142"/>
    </row>
    <row r="21" spans="1:10" x14ac:dyDescent="0.3">
      <c r="A21" s="145"/>
      <c r="B21" s="105"/>
      <c r="C21" s="260"/>
      <c r="D21" s="261"/>
      <c r="E21" s="271"/>
      <c r="F21" s="106"/>
      <c r="G21" s="160"/>
      <c r="H21" s="142"/>
    </row>
    <row r="22" spans="1:10" x14ac:dyDescent="0.3">
      <c r="A22" s="104"/>
      <c r="B22" s="112"/>
      <c r="C22" s="91"/>
      <c r="D22" s="146"/>
      <c r="E22" s="106"/>
      <c r="F22" s="106"/>
      <c r="G22" s="160"/>
      <c r="H22" s="109"/>
    </row>
    <row r="23" spans="1:10" x14ac:dyDescent="0.3">
      <c r="A23" s="235"/>
      <c r="B23" s="222"/>
      <c r="C23" s="126"/>
      <c r="D23" s="153"/>
      <c r="E23" s="153"/>
      <c r="F23" s="153"/>
      <c r="G23" s="154"/>
      <c r="H23" s="161"/>
      <c r="I23" s="150"/>
      <c r="J23" s="150"/>
    </row>
    <row r="24" spans="1:10" ht="18" thickBot="1" x14ac:dyDescent="0.35">
      <c r="A24" s="104"/>
      <c r="B24" s="155"/>
      <c r="C24" s="143" t="s">
        <v>18</v>
      </c>
      <c r="D24" s="207">
        <f>SUM(D6:D23)</f>
        <v>466200</v>
      </c>
      <c r="E24" s="183">
        <f>SUM(E6:E23)</f>
        <v>0</v>
      </c>
      <c r="F24" s="231">
        <f>SUM(F6:F23)</f>
        <v>0</v>
      </c>
      <c r="G24" s="156">
        <f>D24-E24-F24</f>
        <v>466200</v>
      </c>
      <c r="H24" s="109"/>
      <c r="I24" s="150"/>
      <c r="J24" s="150"/>
    </row>
    <row r="25" spans="1:10" ht="18" thickTop="1" x14ac:dyDescent="0.3">
      <c r="B25" s="157"/>
      <c r="I25" s="150"/>
      <c r="J25" s="150"/>
    </row>
    <row r="26" spans="1:10" x14ac:dyDescent="0.3">
      <c r="I26" s="150"/>
      <c r="J26" s="150"/>
    </row>
    <row r="27" spans="1:10" x14ac:dyDescent="0.3">
      <c r="G27" s="144"/>
      <c r="I27" s="150"/>
      <c r="J27" s="150"/>
    </row>
    <row r="28" spans="1:10" x14ac:dyDescent="0.3">
      <c r="D28" s="144"/>
    </row>
    <row r="29" spans="1:10" x14ac:dyDescent="0.3">
      <c r="D29" s="144"/>
      <c r="G29" s="175"/>
    </row>
    <row r="30" spans="1:10" x14ac:dyDescent="0.3">
      <c r="D30" s="144"/>
    </row>
    <row r="31" spans="1:10" x14ac:dyDescent="0.3">
      <c r="D31" s="151"/>
    </row>
    <row r="32" spans="1:10" x14ac:dyDescent="0.3">
      <c r="D32" s="151"/>
    </row>
    <row r="34" spans="4:4" x14ac:dyDescent="0.3">
      <c r="D34" s="159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J26" sqref="J26"/>
    </sheetView>
  </sheetViews>
  <sheetFormatPr defaultRowHeight="18.75" x14ac:dyDescent="0.3"/>
  <cols>
    <col min="1" max="1" width="7.85546875" style="93" customWidth="1"/>
    <col min="2" max="2" width="8.42578125" style="93" customWidth="1"/>
    <col min="3" max="3" width="25.5703125" style="93" customWidth="1"/>
    <col min="4" max="4" width="12" style="93" customWidth="1"/>
    <col min="5" max="5" width="11" style="93" customWidth="1"/>
    <col min="6" max="6" width="10.140625" style="93" customWidth="1"/>
    <col min="7" max="7" width="12.85546875" style="93" customWidth="1"/>
    <col min="8" max="8" width="9" style="93" customWidth="1"/>
    <col min="9" max="9" width="11.7109375" style="93" customWidth="1"/>
    <col min="10" max="10" width="11.28515625" style="1" bestFit="1" customWidth="1"/>
    <col min="11" max="11" width="9.5703125" style="93" bestFit="1" customWidth="1"/>
    <col min="12" max="12" width="14" style="144" bestFit="1" customWidth="1"/>
    <col min="13" max="13" width="14.7109375" style="7" customWidth="1"/>
    <col min="14" max="14" width="14.42578125" style="93" customWidth="1"/>
    <col min="15" max="15" width="9.140625" style="93"/>
    <col min="16" max="16" width="11.5703125" style="93" bestFit="1" customWidth="1"/>
    <col min="17" max="16384" width="9.140625" style="93"/>
  </cols>
  <sheetData>
    <row r="1" spans="1:8" x14ac:dyDescent="0.3">
      <c r="A1" s="353" t="s">
        <v>146</v>
      </c>
      <c r="B1" s="353"/>
      <c r="C1" s="353"/>
      <c r="D1" s="353"/>
      <c r="E1" s="353"/>
      <c r="F1" s="353"/>
      <c r="G1" s="353"/>
      <c r="H1" s="92" t="s">
        <v>44</v>
      </c>
    </row>
    <row r="2" spans="1:8" x14ac:dyDescent="0.3">
      <c r="A2" s="353" t="s">
        <v>89</v>
      </c>
      <c r="B2" s="353"/>
      <c r="C2" s="353"/>
      <c r="D2" s="353"/>
      <c r="E2" s="353"/>
      <c r="F2" s="353"/>
      <c r="G2" s="353"/>
      <c r="H2" s="353"/>
    </row>
    <row r="3" spans="1:8" x14ac:dyDescent="0.3">
      <c r="A3" s="92" t="s">
        <v>14</v>
      </c>
      <c r="B3" s="92"/>
      <c r="C3" s="92"/>
      <c r="D3" s="92"/>
      <c r="E3" s="92"/>
      <c r="F3" s="92"/>
      <c r="G3" s="92"/>
      <c r="H3" s="92" t="s">
        <v>49</v>
      </c>
    </row>
    <row r="4" spans="1:8" x14ac:dyDescent="0.3">
      <c r="A4" s="162"/>
      <c r="B4" s="162"/>
      <c r="C4" s="162"/>
      <c r="D4" s="162"/>
      <c r="E4" s="163"/>
      <c r="F4" s="163"/>
      <c r="G4" s="162"/>
      <c r="H4" s="162"/>
    </row>
    <row r="5" spans="1:8" x14ac:dyDescent="0.3">
      <c r="A5" s="167" t="s">
        <v>16</v>
      </c>
      <c r="B5" s="167" t="s">
        <v>12</v>
      </c>
      <c r="C5" s="164" t="s">
        <v>4</v>
      </c>
      <c r="D5" s="98" t="s">
        <v>15</v>
      </c>
      <c r="E5" s="97" t="s">
        <v>1</v>
      </c>
      <c r="F5" s="97" t="s">
        <v>25</v>
      </c>
      <c r="G5" s="98" t="s">
        <v>2</v>
      </c>
      <c r="H5" s="168" t="s">
        <v>17</v>
      </c>
    </row>
    <row r="6" spans="1:8" x14ac:dyDescent="0.3">
      <c r="A6" s="99"/>
      <c r="B6" s="99"/>
      <c r="C6" s="100"/>
      <c r="D6" s="102" t="s">
        <v>0</v>
      </c>
      <c r="E6" s="101"/>
      <c r="F6" s="101" t="s">
        <v>24</v>
      </c>
      <c r="G6" s="102"/>
      <c r="H6" s="169"/>
    </row>
    <row r="7" spans="1:8" x14ac:dyDescent="0.3">
      <c r="A7" s="145" t="s">
        <v>82</v>
      </c>
      <c r="B7" s="105" t="s">
        <v>90</v>
      </c>
      <c r="C7" s="89" t="s">
        <v>35</v>
      </c>
      <c r="D7" s="113">
        <v>249000</v>
      </c>
      <c r="E7" s="108"/>
      <c r="F7" s="108"/>
      <c r="G7" s="107">
        <f>D7-E7-F7</f>
        <v>249000</v>
      </c>
      <c r="H7" s="109" t="s">
        <v>48</v>
      </c>
    </row>
    <row r="8" spans="1:8" x14ac:dyDescent="0.3">
      <c r="A8" s="145"/>
      <c r="B8" s="105"/>
      <c r="C8" s="52"/>
      <c r="D8" s="113"/>
      <c r="E8" s="108"/>
      <c r="F8" s="148"/>
      <c r="G8" s="107"/>
      <c r="H8" s="109"/>
    </row>
    <row r="9" spans="1:8" x14ac:dyDescent="0.3">
      <c r="A9" s="104"/>
      <c r="B9" s="105"/>
      <c r="C9" s="52"/>
      <c r="D9" s="113"/>
      <c r="E9" s="108"/>
      <c r="F9" s="148"/>
      <c r="G9" s="107"/>
      <c r="H9" s="109"/>
    </row>
    <row r="10" spans="1:8" x14ac:dyDescent="0.3">
      <c r="A10" s="104"/>
      <c r="B10" s="105"/>
      <c r="C10" s="52"/>
      <c r="D10" s="113"/>
      <c r="E10" s="108"/>
      <c r="F10" s="148"/>
      <c r="G10" s="107"/>
      <c r="H10" s="109"/>
    </row>
    <row r="11" spans="1:8" x14ac:dyDescent="0.3">
      <c r="A11" s="145" t="s">
        <v>82</v>
      </c>
      <c r="B11" s="105" t="s">
        <v>90</v>
      </c>
      <c r="C11" s="52" t="s">
        <v>92</v>
      </c>
      <c r="D11" s="113">
        <v>44600</v>
      </c>
      <c r="E11" s="108"/>
      <c r="F11" s="148"/>
      <c r="G11" s="107">
        <v>44600</v>
      </c>
      <c r="H11" s="109"/>
    </row>
    <row r="12" spans="1:8" x14ac:dyDescent="0.3">
      <c r="A12" s="104"/>
      <c r="B12" s="105"/>
      <c r="C12" s="52"/>
      <c r="D12" s="113"/>
      <c r="E12" s="108"/>
      <c r="F12" s="148"/>
      <c r="G12" s="107"/>
      <c r="H12" s="109"/>
    </row>
    <row r="13" spans="1:8" x14ac:dyDescent="0.3">
      <c r="A13" s="104"/>
      <c r="B13" s="105"/>
      <c r="C13" s="89"/>
      <c r="D13" s="113"/>
      <c r="E13" s="108"/>
      <c r="F13" s="148"/>
      <c r="G13" s="107"/>
      <c r="H13" s="109"/>
    </row>
    <row r="14" spans="1:8" x14ac:dyDescent="0.3">
      <c r="A14" s="104"/>
      <c r="B14" s="105"/>
      <c r="C14" s="52"/>
      <c r="D14" s="113"/>
      <c r="E14" s="108"/>
      <c r="F14" s="148"/>
      <c r="G14" s="107"/>
      <c r="H14" s="109"/>
    </row>
    <row r="15" spans="1:8" x14ac:dyDescent="0.3">
      <c r="A15" s="145"/>
      <c r="B15" s="112"/>
      <c r="C15" s="52"/>
      <c r="D15" s="113"/>
      <c r="E15" s="108"/>
      <c r="F15" s="108"/>
      <c r="G15" s="107"/>
      <c r="H15" s="109"/>
    </row>
    <row r="16" spans="1:8" x14ac:dyDescent="0.3">
      <c r="A16" s="104"/>
      <c r="B16" s="105"/>
      <c r="C16" s="52"/>
      <c r="D16" s="108"/>
      <c r="E16" s="233"/>
      <c r="F16" s="108"/>
      <c r="G16" s="107"/>
      <c r="H16" s="109"/>
    </row>
    <row r="17" spans="1:16" x14ac:dyDescent="0.3">
      <c r="A17" s="145" t="s">
        <v>82</v>
      </c>
      <c r="B17" s="105" t="s">
        <v>91</v>
      </c>
      <c r="C17" s="89" t="s">
        <v>36</v>
      </c>
      <c r="D17" s="113">
        <v>534500</v>
      </c>
      <c r="E17" s="108"/>
      <c r="F17" s="108"/>
      <c r="G17" s="107">
        <f>D17</f>
        <v>534500</v>
      </c>
      <c r="H17" s="109" t="s">
        <v>140</v>
      </c>
    </row>
    <row r="18" spans="1:16" x14ac:dyDescent="0.3">
      <c r="A18" s="145"/>
      <c r="B18" s="105"/>
      <c r="C18" s="52"/>
      <c r="D18" s="113"/>
      <c r="E18" s="108"/>
      <c r="F18" s="108"/>
      <c r="G18" s="107"/>
      <c r="H18" s="109"/>
    </row>
    <row r="19" spans="1:16" x14ac:dyDescent="0.3">
      <c r="A19" s="104"/>
      <c r="B19" s="105"/>
      <c r="C19" s="52"/>
      <c r="D19" s="113"/>
      <c r="E19" s="108"/>
      <c r="F19" s="108"/>
      <c r="G19" s="107"/>
      <c r="H19" s="109"/>
    </row>
    <row r="20" spans="1:16" x14ac:dyDescent="0.3">
      <c r="A20" s="104"/>
      <c r="B20" s="105"/>
      <c r="C20" s="52"/>
      <c r="D20" s="113"/>
      <c r="E20" s="108"/>
      <c r="F20" s="108"/>
      <c r="G20" s="107"/>
      <c r="H20" s="109"/>
      <c r="L20" s="93"/>
    </row>
    <row r="21" spans="1:16" x14ac:dyDescent="0.3">
      <c r="A21" s="104"/>
      <c r="B21" s="105"/>
      <c r="C21" s="52"/>
      <c r="D21" s="113"/>
      <c r="E21" s="108"/>
      <c r="F21" s="108"/>
      <c r="G21" s="107"/>
      <c r="H21" s="109"/>
      <c r="L21" s="93"/>
    </row>
    <row r="22" spans="1:16" x14ac:dyDescent="0.3">
      <c r="A22" s="104"/>
      <c r="B22" s="105"/>
      <c r="C22" s="52"/>
      <c r="D22" s="113"/>
      <c r="E22" s="108"/>
      <c r="F22" s="148"/>
      <c r="G22" s="107"/>
      <c r="H22" s="109"/>
      <c r="L22" s="93"/>
    </row>
    <row r="23" spans="1:16" x14ac:dyDescent="0.3">
      <c r="A23" s="145"/>
      <c r="B23" s="170"/>
      <c r="C23" s="165"/>
      <c r="D23" s="113"/>
      <c r="E23" s="108"/>
      <c r="F23" s="108"/>
      <c r="G23" s="107"/>
      <c r="H23" s="109"/>
      <c r="N23" s="144"/>
    </row>
    <row r="24" spans="1:16" ht="19.5" thickBot="1" x14ac:dyDescent="0.35">
      <c r="A24" s="155"/>
      <c r="B24" s="171"/>
      <c r="C24" s="143" t="s">
        <v>6</v>
      </c>
      <c r="D24" s="172">
        <f>SUM(D7:D23)</f>
        <v>828100</v>
      </c>
      <c r="E24" s="173">
        <f>SUM(E7:E23)</f>
        <v>0</v>
      </c>
      <c r="F24" s="173">
        <f>SUM(F7:F23)</f>
        <v>0</v>
      </c>
      <c r="G24" s="156">
        <f>D24-E24-F24</f>
        <v>828100</v>
      </c>
      <c r="H24" s="174"/>
      <c r="N24" s="144"/>
    </row>
    <row r="25" spans="1:16" ht="19.5" thickTop="1" x14ac:dyDescent="0.3">
      <c r="I25" s="175"/>
      <c r="L25" s="151"/>
      <c r="M25" s="197"/>
      <c r="N25" s="151"/>
      <c r="O25" s="150"/>
      <c r="P25" s="176"/>
    </row>
    <row r="26" spans="1:16" x14ac:dyDescent="0.3">
      <c r="G26" s="144"/>
      <c r="I26" s="144"/>
      <c r="L26" s="151"/>
      <c r="M26" s="197"/>
      <c r="N26" s="151"/>
      <c r="O26" s="150"/>
    </row>
    <row r="27" spans="1:16" x14ac:dyDescent="0.3">
      <c r="G27" s="144"/>
      <c r="I27" s="144"/>
      <c r="L27" s="151"/>
      <c r="M27" s="197"/>
      <c r="N27" s="158"/>
      <c r="O27" s="150"/>
    </row>
    <row r="28" spans="1:16" x14ac:dyDescent="0.3">
      <c r="G28" s="144"/>
      <c r="I28" s="144"/>
      <c r="L28" s="217"/>
      <c r="M28" s="197"/>
      <c r="N28" s="150"/>
      <c r="O28" s="150"/>
    </row>
    <row r="29" spans="1:16" x14ac:dyDescent="0.3">
      <c r="G29" s="175"/>
      <c r="L29" s="177"/>
      <c r="M29" s="262"/>
      <c r="N29" s="144"/>
    </row>
    <row r="30" spans="1:16" x14ac:dyDescent="0.3">
      <c r="G30" s="175"/>
      <c r="N30" s="175"/>
    </row>
    <row r="31" spans="1:16" x14ac:dyDescent="0.3">
      <c r="E31" s="144"/>
    </row>
    <row r="33" spans="4:14" x14ac:dyDescent="0.3">
      <c r="N33" s="175"/>
    </row>
    <row r="34" spans="4:14" x14ac:dyDescent="0.3">
      <c r="N34" s="144"/>
    </row>
    <row r="35" spans="4:14" x14ac:dyDescent="0.3">
      <c r="N35" s="144"/>
    </row>
    <row r="36" spans="4:14" x14ac:dyDescent="0.3">
      <c r="N36" s="175"/>
    </row>
    <row r="37" spans="4:14" x14ac:dyDescent="0.3">
      <c r="D37" s="144"/>
      <c r="E37" s="166"/>
      <c r="F37" s="166"/>
      <c r="N37" s="166"/>
    </row>
    <row r="38" spans="4:14" x14ac:dyDescent="0.3">
      <c r="D38" s="144"/>
      <c r="E38" s="166"/>
      <c r="F38" s="166"/>
      <c r="L38" s="144">
        <f>M33-L37</f>
        <v>0</v>
      </c>
      <c r="N38" s="166"/>
    </row>
    <row r="39" spans="4:14" x14ac:dyDescent="0.3">
      <c r="D39" s="144"/>
      <c r="E39" s="166"/>
      <c r="F39" s="166"/>
      <c r="N39" s="166"/>
    </row>
    <row r="40" spans="4:14" x14ac:dyDescent="0.3">
      <c r="D40" s="144"/>
      <c r="E40" s="166"/>
      <c r="F40" s="166"/>
      <c r="N40" s="166"/>
    </row>
    <row r="42" spans="4:14" ht="19.5" thickBot="1" x14ac:dyDescent="0.35">
      <c r="D42" s="158"/>
      <c r="M42" s="263"/>
    </row>
    <row r="43" spans="4:14" ht="19.5" thickTop="1" x14ac:dyDescent="0.3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C15" sqref="C15"/>
    </sheetView>
  </sheetViews>
  <sheetFormatPr defaultRowHeight="18.75" x14ac:dyDescent="0.3"/>
  <cols>
    <col min="1" max="1" width="7.85546875" style="1" customWidth="1"/>
    <col min="2" max="2" width="8.42578125" style="1" customWidth="1"/>
    <col min="3" max="3" width="25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3">
      <c r="A1" s="352" t="s">
        <v>146</v>
      </c>
      <c r="B1" s="352"/>
      <c r="C1" s="352"/>
      <c r="D1" s="352"/>
      <c r="E1" s="352"/>
      <c r="F1" s="352"/>
      <c r="G1" s="352"/>
      <c r="H1" s="78">
        <v>330617</v>
      </c>
    </row>
    <row r="2" spans="1:8" x14ac:dyDescent="0.3">
      <c r="A2" s="352" t="s">
        <v>209</v>
      </c>
      <c r="B2" s="352"/>
      <c r="C2" s="352"/>
      <c r="D2" s="352"/>
      <c r="E2" s="352"/>
      <c r="F2" s="352"/>
      <c r="G2" s="352"/>
      <c r="H2" s="352"/>
    </row>
    <row r="3" spans="1:8" x14ac:dyDescent="0.3">
      <c r="A3" s="78" t="s">
        <v>14</v>
      </c>
      <c r="B3" s="78"/>
      <c r="C3" s="78"/>
      <c r="D3" s="78"/>
      <c r="E3" s="78"/>
      <c r="F3" s="78"/>
      <c r="G3" s="78"/>
      <c r="H3" s="78" t="s">
        <v>170</v>
      </c>
    </row>
    <row r="4" spans="1:8" x14ac:dyDescent="0.3">
      <c r="A4" s="285"/>
      <c r="B4" s="285"/>
      <c r="C4" s="285"/>
      <c r="D4" s="285"/>
      <c r="E4" s="286"/>
      <c r="F4" s="286"/>
      <c r="G4" s="285"/>
      <c r="H4" s="285"/>
    </row>
    <row r="5" spans="1:8" x14ac:dyDescent="0.3">
      <c r="A5" s="287" t="s">
        <v>16</v>
      </c>
      <c r="B5" s="287" t="s">
        <v>12</v>
      </c>
      <c r="C5" s="288" t="s">
        <v>4</v>
      </c>
      <c r="D5" s="289" t="s">
        <v>15</v>
      </c>
      <c r="E5" s="81" t="s">
        <v>1</v>
      </c>
      <c r="F5" s="81" t="s">
        <v>25</v>
      </c>
      <c r="G5" s="289" t="s">
        <v>2</v>
      </c>
      <c r="H5" s="290" t="s">
        <v>17</v>
      </c>
    </row>
    <row r="6" spans="1:8" x14ac:dyDescent="0.3">
      <c r="A6" s="82"/>
      <c r="B6" s="82"/>
      <c r="C6" s="83"/>
      <c r="D6" s="291" t="s">
        <v>0</v>
      </c>
      <c r="E6" s="84"/>
      <c r="F6" s="84" t="s">
        <v>24</v>
      </c>
      <c r="G6" s="291"/>
      <c r="H6" s="292"/>
    </row>
    <row r="7" spans="1:8" x14ac:dyDescent="0.3">
      <c r="A7" s="303" t="s">
        <v>206</v>
      </c>
      <c r="B7" s="294" t="s">
        <v>207</v>
      </c>
      <c r="C7" s="304" t="s">
        <v>208</v>
      </c>
      <c r="D7" s="293"/>
      <c r="E7" s="233"/>
      <c r="F7" s="233"/>
      <c r="G7" s="293"/>
      <c r="H7" s="305"/>
    </row>
    <row r="8" spans="1:8" x14ac:dyDescent="0.3">
      <c r="A8" s="311"/>
      <c r="B8" s="312">
        <v>1</v>
      </c>
      <c r="C8" s="313" t="s">
        <v>198</v>
      </c>
      <c r="D8" s="314">
        <v>32000</v>
      </c>
      <c r="E8" s="315"/>
      <c r="F8" s="316"/>
      <c r="G8" s="317"/>
      <c r="H8" s="318"/>
    </row>
    <row r="9" spans="1:8" x14ac:dyDescent="0.3">
      <c r="A9" s="319"/>
      <c r="B9" s="312">
        <v>2</v>
      </c>
      <c r="C9" s="313" t="s">
        <v>199</v>
      </c>
      <c r="D9" s="314">
        <v>16000</v>
      </c>
      <c r="E9" s="315"/>
      <c r="F9" s="316"/>
      <c r="G9" s="317"/>
      <c r="H9" s="318"/>
    </row>
    <row r="10" spans="1:8" x14ac:dyDescent="0.3">
      <c r="A10" s="311"/>
      <c r="B10" s="312">
        <v>3</v>
      </c>
      <c r="C10" s="313" t="s">
        <v>200</v>
      </c>
      <c r="D10" s="314">
        <v>8000</v>
      </c>
      <c r="E10" s="315"/>
      <c r="F10" s="316"/>
      <c r="G10" s="317"/>
      <c r="H10" s="318"/>
    </row>
    <row r="11" spans="1:8" x14ac:dyDescent="0.3">
      <c r="A11" s="319"/>
      <c r="B11" s="312">
        <v>4</v>
      </c>
      <c r="C11" s="313" t="s">
        <v>201</v>
      </c>
      <c r="D11" s="314">
        <v>4000</v>
      </c>
      <c r="E11" s="315"/>
      <c r="F11" s="316"/>
      <c r="G11" s="317"/>
      <c r="H11" s="318"/>
    </row>
    <row r="12" spans="1:8" x14ac:dyDescent="0.3">
      <c r="A12" s="319"/>
      <c r="B12" s="312">
        <v>5</v>
      </c>
      <c r="C12" s="313" t="s">
        <v>202</v>
      </c>
      <c r="D12" s="314">
        <v>104500</v>
      </c>
      <c r="E12" s="315"/>
      <c r="F12" s="316"/>
      <c r="G12" s="317"/>
      <c r="H12" s="318"/>
    </row>
    <row r="13" spans="1:8" x14ac:dyDescent="0.3">
      <c r="A13" s="311"/>
      <c r="B13" s="312">
        <v>6</v>
      </c>
      <c r="C13" s="313" t="s">
        <v>203</v>
      </c>
      <c r="D13" s="314">
        <v>36000</v>
      </c>
      <c r="E13" s="315"/>
      <c r="F13" s="315"/>
      <c r="G13" s="317"/>
      <c r="H13" s="318"/>
    </row>
    <row r="14" spans="1:8" x14ac:dyDescent="0.3">
      <c r="A14" s="319"/>
      <c r="B14" s="312">
        <v>7</v>
      </c>
      <c r="C14" s="313" t="s">
        <v>204</v>
      </c>
      <c r="D14" s="314">
        <v>34500</v>
      </c>
      <c r="E14" s="315"/>
      <c r="F14" s="315"/>
      <c r="G14" s="317"/>
      <c r="H14" s="318"/>
    </row>
    <row r="15" spans="1:8" x14ac:dyDescent="0.3">
      <c r="A15" s="311"/>
      <c r="B15" s="312">
        <v>8</v>
      </c>
      <c r="C15" s="313" t="s">
        <v>205</v>
      </c>
      <c r="D15" s="314">
        <v>59000</v>
      </c>
      <c r="E15" s="315"/>
      <c r="F15" s="315"/>
      <c r="G15" s="317"/>
      <c r="H15" s="318"/>
    </row>
    <row r="16" spans="1:8" x14ac:dyDescent="0.3">
      <c r="A16" s="319"/>
      <c r="B16" s="312">
        <v>9</v>
      </c>
      <c r="C16" s="313" t="s">
        <v>171</v>
      </c>
      <c r="D16" s="314">
        <v>67500</v>
      </c>
      <c r="E16" s="315"/>
      <c r="F16" s="315"/>
      <c r="G16" s="317"/>
      <c r="H16" s="318"/>
    </row>
    <row r="17" spans="1:12" x14ac:dyDescent="0.3">
      <c r="A17" s="319"/>
      <c r="B17" s="312">
        <v>10</v>
      </c>
      <c r="C17" s="313" t="s">
        <v>172</v>
      </c>
      <c r="D17" s="320">
        <v>184500</v>
      </c>
      <c r="E17" s="315"/>
      <c r="F17" s="315"/>
      <c r="G17" s="317"/>
      <c r="H17" s="318"/>
      <c r="L17" s="1"/>
    </row>
    <row r="18" spans="1:12" x14ac:dyDescent="0.3">
      <c r="A18" s="319"/>
      <c r="B18" s="312">
        <v>11</v>
      </c>
      <c r="C18" s="313" t="s">
        <v>173</v>
      </c>
      <c r="D18" s="314">
        <v>27000</v>
      </c>
      <c r="E18" s="315"/>
      <c r="F18" s="316"/>
      <c r="G18" s="317"/>
      <c r="H18" s="318"/>
      <c r="L18" s="1"/>
    </row>
    <row r="19" spans="1:12" x14ac:dyDescent="0.3">
      <c r="A19" s="319"/>
      <c r="B19" s="312">
        <v>12</v>
      </c>
      <c r="C19" s="313" t="s">
        <v>174</v>
      </c>
      <c r="D19" s="314">
        <v>28500</v>
      </c>
      <c r="E19" s="315"/>
      <c r="F19" s="316"/>
      <c r="G19" s="317"/>
      <c r="H19" s="318"/>
      <c r="L19" s="1"/>
    </row>
    <row r="20" spans="1:12" x14ac:dyDescent="0.3">
      <c r="A20" s="319"/>
      <c r="B20" s="312">
        <v>13</v>
      </c>
      <c r="C20" s="313" t="s">
        <v>175</v>
      </c>
      <c r="D20" s="314">
        <v>73500</v>
      </c>
      <c r="E20" s="315"/>
      <c r="F20" s="316"/>
      <c r="G20" s="317"/>
      <c r="H20" s="318"/>
      <c r="L20" s="1"/>
    </row>
    <row r="21" spans="1:12" x14ac:dyDescent="0.3">
      <c r="A21" s="319"/>
      <c r="B21" s="312">
        <v>14</v>
      </c>
      <c r="C21" s="313" t="s">
        <v>176</v>
      </c>
      <c r="D21" s="314">
        <v>6000</v>
      </c>
      <c r="E21" s="315"/>
      <c r="F21" s="316"/>
      <c r="G21" s="317"/>
      <c r="H21" s="318"/>
      <c r="L21" s="1"/>
    </row>
    <row r="22" spans="1:12" x14ac:dyDescent="0.3">
      <c r="A22" s="319"/>
      <c r="B22" s="312">
        <v>15</v>
      </c>
      <c r="C22" s="313" t="s">
        <v>177</v>
      </c>
      <c r="D22" s="314">
        <v>13500</v>
      </c>
      <c r="E22" s="315"/>
      <c r="F22" s="316"/>
      <c r="G22" s="317"/>
      <c r="H22" s="318"/>
      <c r="L22" s="1"/>
    </row>
    <row r="23" spans="1:12" x14ac:dyDescent="0.3">
      <c r="A23" s="319"/>
      <c r="B23" s="312">
        <v>16</v>
      </c>
      <c r="C23" s="313" t="s">
        <v>178</v>
      </c>
      <c r="D23" s="314">
        <v>60000</v>
      </c>
      <c r="E23" s="315"/>
      <c r="F23" s="316"/>
      <c r="G23" s="317"/>
      <c r="H23" s="318"/>
      <c r="L23" s="1"/>
    </row>
    <row r="24" spans="1:12" x14ac:dyDescent="0.3">
      <c r="A24" s="319"/>
      <c r="B24" s="312">
        <v>17</v>
      </c>
      <c r="C24" s="313" t="s">
        <v>179</v>
      </c>
      <c r="D24" s="314">
        <v>185500</v>
      </c>
      <c r="E24" s="315"/>
      <c r="F24" s="316"/>
      <c r="G24" s="317"/>
      <c r="H24" s="318"/>
      <c r="L24" s="1"/>
    </row>
    <row r="25" spans="1:12" x14ac:dyDescent="0.3">
      <c r="A25" s="319"/>
      <c r="B25" s="312">
        <v>18</v>
      </c>
      <c r="C25" s="313" t="s">
        <v>180</v>
      </c>
      <c r="D25" s="314">
        <v>25500</v>
      </c>
      <c r="E25" s="315"/>
      <c r="F25" s="316"/>
      <c r="G25" s="317"/>
      <c r="H25" s="318"/>
      <c r="L25" s="1"/>
    </row>
    <row r="26" spans="1:12" x14ac:dyDescent="0.3">
      <c r="A26" s="319"/>
      <c r="B26" s="312">
        <v>19</v>
      </c>
      <c r="C26" s="313" t="s">
        <v>181</v>
      </c>
      <c r="D26" s="314">
        <v>18000</v>
      </c>
      <c r="E26" s="315"/>
      <c r="F26" s="316"/>
      <c r="G26" s="317"/>
      <c r="H26" s="318"/>
      <c r="L26" s="1"/>
    </row>
    <row r="27" spans="1:12" x14ac:dyDescent="0.3">
      <c r="A27" s="319"/>
      <c r="B27" s="312">
        <v>20</v>
      </c>
      <c r="C27" s="313" t="s">
        <v>182</v>
      </c>
      <c r="D27" s="314">
        <v>43500</v>
      </c>
      <c r="E27" s="315"/>
      <c r="F27" s="316"/>
      <c r="G27" s="317"/>
      <c r="H27" s="318"/>
      <c r="L27" s="1"/>
    </row>
    <row r="28" spans="1:12" x14ac:dyDescent="0.3">
      <c r="A28" s="319"/>
      <c r="B28" s="312">
        <v>21</v>
      </c>
      <c r="C28" s="313" t="s">
        <v>183</v>
      </c>
      <c r="D28" s="314">
        <v>6000</v>
      </c>
      <c r="E28" s="315"/>
      <c r="F28" s="316"/>
      <c r="G28" s="317"/>
      <c r="H28" s="318"/>
      <c r="L28" s="1"/>
    </row>
    <row r="29" spans="1:12" x14ac:dyDescent="0.3">
      <c r="A29" s="319"/>
      <c r="B29" s="312">
        <v>22</v>
      </c>
      <c r="C29" s="313" t="s">
        <v>184</v>
      </c>
      <c r="D29" s="314">
        <v>77000</v>
      </c>
      <c r="E29" s="315"/>
      <c r="F29" s="316"/>
      <c r="G29" s="317"/>
      <c r="H29" s="318"/>
      <c r="L29" s="1"/>
    </row>
    <row r="30" spans="1:12" x14ac:dyDescent="0.3">
      <c r="A30" s="319"/>
      <c r="B30" s="312">
        <v>23</v>
      </c>
      <c r="C30" s="313" t="s">
        <v>185</v>
      </c>
      <c r="D30" s="314">
        <v>64500</v>
      </c>
      <c r="E30" s="315"/>
      <c r="F30" s="316"/>
      <c r="G30" s="317"/>
      <c r="H30" s="318"/>
      <c r="L30" s="1"/>
    </row>
    <row r="31" spans="1:12" x14ac:dyDescent="0.3">
      <c r="A31" s="319"/>
      <c r="B31" s="312">
        <v>24</v>
      </c>
      <c r="C31" s="313" t="s">
        <v>186</v>
      </c>
      <c r="D31" s="314">
        <v>19500</v>
      </c>
      <c r="E31" s="315"/>
      <c r="F31" s="316"/>
      <c r="G31" s="317"/>
      <c r="H31" s="318"/>
      <c r="L31" s="1"/>
    </row>
    <row r="32" spans="1:12" x14ac:dyDescent="0.3">
      <c r="A32" s="319"/>
      <c r="B32" s="312">
        <v>25</v>
      </c>
      <c r="C32" s="313" t="s">
        <v>187</v>
      </c>
      <c r="D32" s="314">
        <v>88500</v>
      </c>
      <c r="E32" s="315"/>
      <c r="F32" s="316"/>
      <c r="G32" s="317"/>
      <c r="H32" s="318"/>
      <c r="L32" s="1"/>
    </row>
    <row r="33" spans="1:16" x14ac:dyDescent="0.3">
      <c r="A33" s="319"/>
      <c r="B33" s="312">
        <v>26</v>
      </c>
      <c r="C33" s="313" t="s">
        <v>188</v>
      </c>
      <c r="D33" s="314">
        <v>37500</v>
      </c>
      <c r="E33" s="315"/>
      <c r="F33" s="316"/>
      <c r="G33" s="317"/>
      <c r="H33" s="318"/>
      <c r="L33" s="1"/>
    </row>
    <row r="34" spans="1:16" x14ac:dyDescent="0.3">
      <c r="A34" s="319"/>
      <c r="B34" s="312">
        <v>27</v>
      </c>
      <c r="C34" s="313" t="s">
        <v>189</v>
      </c>
      <c r="D34" s="314">
        <v>39000</v>
      </c>
      <c r="E34" s="315"/>
      <c r="F34" s="316"/>
      <c r="G34" s="317"/>
      <c r="H34" s="318"/>
      <c r="L34" s="1"/>
    </row>
    <row r="35" spans="1:16" x14ac:dyDescent="0.3">
      <c r="A35" s="319"/>
      <c r="B35" s="312">
        <v>28</v>
      </c>
      <c r="C35" s="313" t="s">
        <v>190</v>
      </c>
      <c r="D35" s="314">
        <v>19500</v>
      </c>
      <c r="E35" s="315"/>
      <c r="F35" s="316"/>
      <c r="G35" s="317"/>
      <c r="H35" s="318"/>
      <c r="L35" s="1"/>
    </row>
    <row r="36" spans="1:16" x14ac:dyDescent="0.3">
      <c r="A36" s="319"/>
      <c r="B36" s="312">
        <v>29</v>
      </c>
      <c r="C36" s="313" t="s">
        <v>191</v>
      </c>
      <c r="D36" s="314">
        <v>51000</v>
      </c>
      <c r="E36" s="315"/>
      <c r="F36" s="316"/>
      <c r="G36" s="317"/>
      <c r="H36" s="318"/>
      <c r="L36" s="1"/>
    </row>
    <row r="37" spans="1:16" x14ac:dyDescent="0.3">
      <c r="A37" s="319"/>
      <c r="B37" s="312">
        <v>30</v>
      </c>
      <c r="C37" s="313" t="s">
        <v>192</v>
      </c>
      <c r="D37" s="314">
        <v>4500</v>
      </c>
      <c r="E37" s="315"/>
      <c r="F37" s="316"/>
      <c r="G37" s="317"/>
      <c r="H37" s="318"/>
      <c r="L37" s="1"/>
    </row>
    <row r="38" spans="1:16" x14ac:dyDescent="0.3">
      <c r="A38" s="319"/>
      <c r="B38" s="312">
        <v>31</v>
      </c>
      <c r="C38" s="313" t="s">
        <v>193</v>
      </c>
      <c r="D38" s="314">
        <v>30000</v>
      </c>
      <c r="E38" s="315"/>
      <c r="F38" s="316"/>
      <c r="G38" s="317"/>
      <c r="H38" s="318"/>
      <c r="L38" s="1"/>
    </row>
    <row r="39" spans="1:16" x14ac:dyDescent="0.3">
      <c r="A39" s="319"/>
      <c r="B39" s="312">
        <v>32</v>
      </c>
      <c r="C39" s="313" t="s">
        <v>194</v>
      </c>
      <c r="D39" s="314">
        <v>86000</v>
      </c>
      <c r="E39" s="315"/>
      <c r="F39" s="316"/>
      <c r="G39" s="317"/>
      <c r="H39" s="318"/>
      <c r="L39" s="1"/>
    </row>
    <row r="40" spans="1:16" x14ac:dyDescent="0.3">
      <c r="A40" s="319"/>
      <c r="B40" s="312">
        <v>33</v>
      </c>
      <c r="C40" s="313" t="s">
        <v>195</v>
      </c>
      <c r="D40" s="314">
        <v>43500</v>
      </c>
      <c r="E40" s="315"/>
      <c r="F40" s="316"/>
      <c r="G40" s="317"/>
      <c r="H40" s="318"/>
      <c r="L40" s="1"/>
    </row>
    <row r="41" spans="1:16" x14ac:dyDescent="0.3">
      <c r="A41" s="319"/>
      <c r="B41" s="312">
        <v>34</v>
      </c>
      <c r="C41" s="313" t="s">
        <v>196</v>
      </c>
      <c r="D41" s="314">
        <v>39000</v>
      </c>
      <c r="E41" s="315"/>
      <c r="F41" s="316"/>
      <c r="G41" s="317"/>
      <c r="H41" s="318"/>
      <c r="L41" s="1"/>
    </row>
    <row r="42" spans="1:16" x14ac:dyDescent="0.3">
      <c r="A42" s="319"/>
      <c r="B42" s="312">
        <v>35</v>
      </c>
      <c r="C42" s="321" t="s">
        <v>197</v>
      </c>
      <c r="D42" s="322">
        <v>36000</v>
      </c>
      <c r="E42" s="315"/>
      <c r="F42" s="316"/>
      <c r="G42" s="317"/>
      <c r="H42" s="318"/>
      <c r="L42" s="1"/>
    </row>
    <row r="43" spans="1:16" x14ac:dyDescent="0.3">
      <c r="A43" s="306"/>
      <c r="B43" s="307"/>
      <c r="C43" s="308"/>
      <c r="D43" s="240"/>
      <c r="E43" s="39"/>
      <c r="F43" s="39"/>
      <c r="G43" s="309"/>
      <c r="H43" s="310"/>
      <c r="N43" s="7"/>
    </row>
    <row r="44" spans="1:16" ht="19.5" thickBot="1" x14ac:dyDescent="0.35">
      <c r="A44" s="295"/>
      <c r="B44" s="296"/>
      <c r="C44" s="221" t="s">
        <v>6</v>
      </c>
      <c r="D44" s="172">
        <f>SUM(D7:D43)</f>
        <v>1668500</v>
      </c>
      <c r="E44" s="297">
        <f>SUM(E7:E43)</f>
        <v>0</v>
      </c>
      <c r="F44" s="297">
        <f>SUM(F7:F43)</f>
        <v>0</v>
      </c>
      <c r="G44" s="298">
        <f>D44-E44-F44</f>
        <v>1668500</v>
      </c>
      <c r="H44" s="299"/>
      <c r="N44" s="7"/>
    </row>
    <row r="45" spans="1:16" ht="19.5" thickTop="1" x14ac:dyDescent="0.3">
      <c r="I45" s="53"/>
      <c r="L45" s="197"/>
      <c r="M45" s="197"/>
      <c r="N45" s="197"/>
      <c r="O45" s="3"/>
      <c r="P45" s="300"/>
    </row>
    <row r="46" spans="1:16" x14ac:dyDescent="0.3">
      <c r="G46" s="7"/>
      <c r="I46" s="7"/>
      <c r="L46" s="197"/>
      <c r="M46" s="197"/>
      <c r="N46" s="197"/>
      <c r="O46" s="3"/>
    </row>
    <row r="47" spans="1:16" x14ac:dyDescent="0.3">
      <c r="G47" s="7"/>
      <c r="I47" s="7"/>
      <c r="L47" s="197"/>
      <c r="M47" s="197"/>
      <c r="N47" s="73"/>
      <c r="O47" s="3"/>
    </row>
    <row r="48" spans="1:16" x14ac:dyDescent="0.3">
      <c r="G48" s="7"/>
      <c r="I48" s="7"/>
      <c r="L48" s="301"/>
      <c r="M48" s="197"/>
      <c r="N48" s="3"/>
      <c r="O48" s="3"/>
    </row>
    <row r="49" spans="4:14" x14ac:dyDescent="0.3">
      <c r="G49" s="53"/>
      <c r="L49" s="262"/>
      <c r="M49" s="262"/>
      <c r="N49" s="7"/>
    </row>
    <row r="50" spans="4:14" x14ac:dyDescent="0.3">
      <c r="G50" s="53"/>
      <c r="N50" s="53"/>
    </row>
    <row r="51" spans="4:14" x14ac:dyDescent="0.3">
      <c r="E51" s="7"/>
    </row>
    <row r="53" spans="4:14" x14ac:dyDescent="0.3">
      <c r="N53" s="53"/>
    </row>
    <row r="54" spans="4:14" x14ac:dyDescent="0.3">
      <c r="N54" s="7"/>
    </row>
    <row r="55" spans="4:14" x14ac:dyDescent="0.3">
      <c r="N55" s="7"/>
    </row>
    <row r="56" spans="4:14" x14ac:dyDescent="0.3">
      <c r="N56" s="53"/>
    </row>
    <row r="57" spans="4:14" x14ac:dyDescent="0.3">
      <c r="D57" s="7"/>
      <c r="E57" s="302"/>
      <c r="F57" s="302"/>
      <c r="N57" s="302"/>
    </row>
    <row r="58" spans="4:14" x14ac:dyDescent="0.3">
      <c r="D58" s="7"/>
      <c r="E58" s="302"/>
      <c r="F58" s="302"/>
      <c r="L58" s="7">
        <f>M53-L57</f>
        <v>0</v>
      </c>
      <c r="N58" s="302"/>
    </row>
    <row r="59" spans="4:14" x14ac:dyDescent="0.3">
      <c r="D59" s="7"/>
      <c r="E59" s="302"/>
      <c r="F59" s="302"/>
      <c r="N59" s="302"/>
    </row>
    <row r="60" spans="4:14" x14ac:dyDescent="0.3">
      <c r="D60" s="7"/>
      <c r="E60" s="302"/>
      <c r="F60" s="302"/>
      <c r="N60" s="302"/>
    </row>
    <row r="62" spans="4:14" ht="19.5" thickBot="1" x14ac:dyDescent="0.35">
      <c r="D62" s="73"/>
      <c r="M62" s="263"/>
    </row>
    <row r="63" spans="4:14" ht="19.5" thickTop="1" x14ac:dyDescent="0.3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E7" sqref="E7"/>
    </sheetView>
  </sheetViews>
  <sheetFormatPr defaultRowHeight="18.75" x14ac:dyDescent="0.3"/>
  <cols>
    <col min="1" max="1" width="7.85546875" style="1" customWidth="1"/>
    <col min="2" max="2" width="8.42578125" style="1" customWidth="1"/>
    <col min="3" max="3" width="25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6384" width="9.140625" style="1"/>
  </cols>
  <sheetData>
    <row r="1" spans="1:8" x14ac:dyDescent="0.3">
      <c r="A1" s="352" t="s">
        <v>146</v>
      </c>
      <c r="B1" s="352"/>
      <c r="C1" s="352"/>
      <c r="D1" s="352"/>
      <c r="E1" s="352"/>
      <c r="F1" s="352"/>
      <c r="G1" s="352"/>
      <c r="H1" s="78">
        <v>330617</v>
      </c>
    </row>
    <row r="2" spans="1:8" x14ac:dyDescent="0.3">
      <c r="A2" s="352" t="s">
        <v>209</v>
      </c>
      <c r="B2" s="352"/>
      <c r="C2" s="352"/>
      <c r="D2" s="352"/>
      <c r="E2" s="352"/>
      <c r="F2" s="352"/>
      <c r="G2" s="352"/>
      <c r="H2" s="352"/>
    </row>
    <row r="3" spans="1:8" x14ac:dyDescent="0.3">
      <c r="A3" s="78" t="s">
        <v>14</v>
      </c>
      <c r="B3" s="78"/>
      <c r="C3" s="78"/>
      <c r="D3" s="78"/>
      <c r="E3" s="78"/>
      <c r="F3" s="78"/>
      <c r="G3" s="78"/>
      <c r="H3" s="78" t="s">
        <v>170</v>
      </c>
    </row>
    <row r="4" spans="1:8" x14ac:dyDescent="0.3">
      <c r="A4" s="285"/>
      <c r="B4" s="285"/>
      <c r="C4" s="285"/>
      <c r="D4" s="285"/>
      <c r="E4" s="286"/>
      <c r="F4" s="286"/>
      <c r="G4" s="285"/>
      <c r="H4" s="285"/>
    </row>
    <row r="5" spans="1:8" x14ac:dyDescent="0.3">
      <c r="A5" s="287" t="s">
        <v>16</v>
      </c>
      <c r="B5" s="287" t="s">
        <v>12</v>
      </c>
      <c r="C5" s="288" t="s">
        <v>4</v>
      </c>
      <c r="D5" s="289" t="s">
        <v>15</v>
      </c>
      <c r="E5" s="81" t="s">
        <v>1</v>
      </c>
      <c r="F5" s="81" t="s">
        <v>25</v>
      </c>
      <c r="G5" s="289" t="s">
        <v>2</v>
      </c>
      <c r="H5" s="290" t="s">
        <v>17</v>
      </c>
    </row>
    <row r="6" spans="1:8" x14ac:dyDescent="0.3">
      <c r="A6" s="82"/>
      <c r="B6" s="82"/>
      <c r="C6" s="83"/>
      <c r="D6" s="291" t="s">
        <v>0</v>
      </c>
      <c r="E6" s="84"/>
      <c r="F6" s="84" t="s">
        <v>24</v>
      </c>
      <c r="G6" s="291"/>
      <c r="H6" s="292"/>
    </row>
    <row r="7" spans="1:8" x14ac:dyDescent="0.3">
      <c r="A7" s="303" t="s">
        <v>206</v>
      </c>
      <c r="B7" s="294" t="s">
        <v>207</v>
      </c>
      <c r="C7" s="304" t="s">
        <v>210</v>
      </c>
      <c r="D7" s="293"/>
      <c r="E7" s="233"/>
      <c r="F7" s="233"/>
      <c r="G7" s="293"/>
      <c r="H7" s="305"/>
    </row>
    <row r="8" spans="1:8" x14ac:dyDescent="0.3">
      <c r="A8" s="311"/>
      <c r="B8" s="312">
        <v>1</v>
      </c>
      <c r="C8" s="313" t="s">
        <v>198</v>
      </c>
      <c r="D8" s="314">
        <v>32000</v>
      </c>
      <c r="E8" s="315"/>
      <c r="F8" s="316"/>
      <c r="G8" s="317"/>
      <c r="H8" s="318"/>
    </row>
    <row r="9" spans="1:8" x14ac:dyDescent="0.3">
      <c r="A9" s="319"/>
      <c r="B9" s="312"/>
      <c r="C9" s="313"/>
      <c r="D9" s="314"/>
      <c r="E9" s="315"/>
      <c r="F9" s="316"/>
      <c r="G9" s="317"/>
      <c r="H9" s="318"/>
    </row>
    <row r="10" spans="1:8" x14ac:dyDescent="0.3">
      <c r="A10" s="311"/>
      <c r="B10" s="312"/>
      <c r="C10" s="313"/>
      <c r="D10" s="314"/>
      <c r="E10" s="315"/>
      <c r="F10" s="316"/>
      <c r="G10" s="317"/>
      <c r="H10" s="318"/>
    </row>
    <row r="11" spans="1:8" x14ac:dyDescent="0.3">
      <c r="A11" s="319"/>
      <c r="B11" s="312"/>
      <c r="C11" s="313"/>
      <c r="D11" s="314"/>
      <c r="E11" s="315"/>
      <c r="F11" s="316"/>
      <c r="G11" s="317"/>
      <c r="H11" s="318"/>
    </row>
    <row r="12" spans="1:8" x14ac:dyDescent="0.3">
      <c r="A12" s="319"/>
      <c r="B12" s="312"/>
      <c r="C12" s="313"/>
      <c r="D12" s="314"/>
      <c r="E12" s="315"/>
      <c r="F12" s="316"/>
      <c r="G12" s="317"/>
      <c r="H12" s="318"/>
    </row>
    <row r="13" spans="1:8" x14ac:dyDescent="0.3">
      <c r="A13" s="311"/>
      <c r="B13" s="312"/>
      <c r="C13" s="313"/>
      <c r="D13" s="314"/>
      <c r="E13" s="315"/>
      <c r="F13" s="315"/>
      <c r="G13" s="317"/>
      <c r="H13" s="318"/>
    </row>
    <row r="14" spans="1:8" x14ac:dyDescent="0.3">
      <c r="A14" s="319"/>
      <c r="B14" s="312"/>
      <c r="C14" s="313"/>
      <c r="D14" s="314"/>
      <c r="E14" s="315"/>
      <c r="F14" s="315"/>
      <c r="G14" s="317"/>
      <c r="H14" s="318"/>
    </row>
    <row r="15" spans="1:8" x14ac:dyDescent="0.3">
      <c r="A15" s="311"/>
      <c r="B15" s="312"/>
      <c r="C15" s="313"/>
      <c r="D15" s="314"/>
      <c r="E15" s="315"/>
      <c r="F15" s="315"/>
      <c r="G15" s="317"/>
      <c r="H15" s="318"/>
    </row>
    <row r="16" spans="1:8" x14ac:dyDescent="0.3">
      <c r="A16" s="319"/>
      <c r="B16" s="312"/>
      <c r="C16" s="313"/>
      <c r="D16" s="314"/>
      <c r="E16" s="315"/>
      <c r="F16" s="315"/>
      <c r="G16" s="317"/>
      <c r="H16" s="318"/>
    </row>
    <row r="17" spans="1:8" x14ac:dyDescent="0.3">
      <c r="A17" s="319"/>
      <c r="B17" s="312">
        <v>10</v>
      </c>
      <c r="C17" s="313" t="s">
        <v>172</v>
      </c>
      <c r="D17" s="320">
        <v>184500</v>
      </c>
      <c r="E17" s="315"/>
      <c r="F17" s="315"/>
      <c r="G17" s="317"/>
      <c r="H17" s="318"/>
    </row>
    <row r="18" spans="1:8" x14ac:dyDescent="0.3">
      <c r="A18" s="319"/>
      <c r="B18" s="312">
        <v>11</v>
      </c>
      <c r="C18" s="313" t="s">
        <v>173</v>
      </c>
      <c r="D18" s="314">
        <v>27000</v>
      </c>
      <c r="E18" s="315"/>
      <c r="F18" s="316"/>
      <c r="G18" s="317"/>
      <c r="H18" s="318"/>
    </row>
    <row r="19" spans="1:8" x14ac:dyDescent="0.3">
      <c r="A19" s="319"/>
      <c r="B19" s="312">
        <v>12</v>
      </c>
      <c r="C19" s="313" t="s">
        <v>174</v>
      </c>
      <c r="D19" s="314">
        <v>28500</v>
      </c>
      <c r="E19" s="315"/>
      <c r="F19" s="316"/>
      <c r="G19" s="317"/>
      <c r="H19" s="318"/>
    </row>
    <row r="20" spans="1:8" x14ac:dyDescent="0.3">
      <c r="A20" s="319"/>
      <c r="B20" s="312">
        <v>13</v>
      </c>
      <c r="C20" s="313" t="s">
        <v>175</v>
      </c>
      <c r="D20" s="314">
        <v>73500</v>
      </c>
      <c r="E20" s="315"/>
      <c r="F20" s="316"/>
      <c r="G20" s="317"/>
      <c r="H20" s="318"/>
    </row>
    <row r="21" spans="1:8" x14ac:dyDescent="0.3">
      <c r="A21" s="319"/>
      <c r="B21" s="312">
        <v>14</v>
      </c>
      <c r="C21" s="313" t="s">
        <v>176</v>
      </c>
      <c r="D21" s="314">
        <v>6000</v>
      </c>
      <c r="E21" s="315"/>
      <c r="F21" s="316"/>
      <c r="G21" s="317"/>
      <c r="H21" s="318"/>
    </row>
    <row r="22" spans="1:8" x14ac:dyDescent="0.3">
      <c r="A22" s="319"/>
      <c r="B22" s="312">
        <v>15</v>
      </c>
      <c r="C22" s="313" t="s">
        <v>177</v>
      </c>
      <c r="D22" s="314">
        <v>13500</v>
      </c>
      <c r="E22" s="315"/>
      <c r="F22" s="316"/>
      <c r="G22" s="317"/>
      <c r="H22" s="318"/>
    </row>
    <row r="23" spans="1:8" x14ac:dyDescent="0.3">
      <c r="A23" s="319"/>
      <c r="B23" s="312">
        <v>16</v>
      </c>
      <c r="C23" s="313" t="s">
        <v>178</v>
      </c>
      <c r="D23" s="314">
        <v>60000</v>
      </c>
      <c r="E23" s="315"/>
      <c r="F23" s="316"/>
      <c r="G23" s="317"/>
      <c r="H23" s="318"/>
    </row>
    <row r="24" spans="1:8" x14ac:dyDescent="0.3">
      <c r="A24" s="319"/>
      <c r="B24" s="312">
        <v>17</v>
      </c>
      <c r="C24" s="313" t="s">
        <v>179</v>
      </c>
      <c r="D24" s="314">
        <v>185500</v>
      </c>
      <c r="E24" s="315"/>
      <c r="F24" s="316"/>
      <c r="G24" s="317"/>
      <c r="H24" s="318"/>
    </row>
    <row r="25" spans="1:8" x14ac:dyDescent="0.3">
      <c r="A25" s="319"/>
      <c r="B25" s="312">
        <v>18</v>
      </c>
      <c r="C25" s="313" t="s">
        <v>180</v>
      </c>
      <c r="D25" s="314">
        <v>25500</v>
      </c>
      <c r="E25" s="315"/>
      <c r="F25" s="316"/>
      <c r="G25" s="317"/>
      <c r="H25" s="318"/>
    </row>
    <row r="26" spans="1:8" x14ac:dyDescent="0.3">
      <c r="A26" s="319"/>
      <c r="B26" s="312">
        <v>19</v>
      </c>
      <c r="C26" s="313" t="s">
        <v>181</v>
      </c>
      <c r="D26" s="314">
        <v>18000</v>
      </c>
      <c r="E26" s="315"/>
      <c r="F26" s="316"/>
      <c r="G26" s="317"/>
      <c r="H26" s="318"/>
    </row>
    <row r="27" spans="1:8" x14ac:dyDescent="0.3">
      <c r="A27" s="319"/>
      <c r="B27" s="312">
        <v>20</v>
      </c>
      <c r="C27" s="313" t="s">
        <v>182</v>
      </c>
      <c r="D27" s="314">
        <v>43500</v>
      </c>
      <c r="E27" s="315"/>
      <c r="F27" s="316"/>
      <c r="G27" s="317"/>
      <c r="H27" s="318"/>
    </row>
    <row r="28" spans="1:8" x14ac:dyDescent="0.3">
      <c r="A28" s="319"/>
      <c r="B28" s="312">
        <v>21</v>
      </c>
      <c r="C28" s="313" t="s">
        <v>183</v>
      </c>
      <c r="D28" s="314">
        <v>6000</v>
      </c>
      <c r="E28" s="315"/>
      <c r="F28" s="316"/>
      <c r="G28" s="317"/>
      <c r="H28" s="318"/>
    </row>
    <row r="29" spans="1:8" x14ac:dyDescent="0.3">
      <c r="A29" s="319"/>
      <c r="B29" s="312">
        <v>22</v>
      </c>
      <c r="C29" s="313" t="s">
        <v>184</v>
      </c>
      <c r="D29" s="314">
        <v>77000</v>
      </c>
      <c r="E29" s="315"/>
      <c r="F29" s="316"/>
      <c r="G29" s="317"/>
      <c r="H29" s="318"/>
    </row>
    <row r="30" spans="1:8" x14ac:dyDescent="0.3">
      <c r="A30" s="319"/>
      <c r="B30" s="312">
        <v>23</v>
      </c>
      <c r="C30" s="313" t="s">
        <v>185</v>
      </c>
      <c r="D30" s="314">
        <v>64500</v>
      </c>
      <c r="E30" s="315"/>
      <c r="F30" s="316"/>
      <c r="G30" s="317"/>
      <c r="H30" s="318"/>
    </row>
    <row r="31" spans="1:8" x14ac:dyDescent="0.3">
      <c r="A31" s="319"/>
      <c r="B31" s="312">
        <v>24</v>
      </c>
      <c r="C31" s="313" t="s">
        <v>186</v>
      </c>
      <c r="D31" s="314">
        <v>19500</v>
      </c>
      <c r="E31" s="315"/>
      <c r="F31" s="316"/>
      <c r="G31" s="317"/>
      <c r="H31" s="318"/>
    </row>
    <row r="32" spans="1:8" x14ac:dyDescent="0.3">
      <c r="A32" s="319"/>
      <c r="B32" s="312">
        <v>25</v>
      </c>
      <c r="C32" s="313" t="s">
        <v>187</v>
      </c>
      <c r="D32" s="314">
        <v>88500</v>
      </c>
      <c r="E32" s="315"/>
      <c r="F32" s="316"/>
      <c r="G32" s="317"/>
      <c r="H32" s="318"/>
    </row>
    <row r="33" spans="1:9" x14ac:dyDescent="0.3">
      <c r="A33" s="319"/>
      <c r="B33" s="312">
        <v>26</v>
      </c>
      <c r="C33" s="313" t="s">
        <v>188</v>
      </c>
      <c r="D33" s="314">
        <v>37500</v>
      </c>
      <c r="E33" s="315"/>
      <c r="F33" s="316"/>
      <c r="G33" s="317"/>
      <c r="H33" s="318"/>
    </row>
    <row r="34" spans="1:9" x14ac:dyDescent="0.3">
      <c r="A34" s="319"/>
      <c r="B34" s="312">
        <v>27</v>
      </c>
      <c r="C34" s="313" t="s">
        <v>189</v>
      </c>
      <c r="D34" s="314">
        <v>39000</v>
      </c>
      <c r="E34" s="315"/>
      <c r="F34" s="316"/>
      <c r="G34" s="317"/>
      <c r="H34" s="318"/>
    </row>
    <row r="35" spans="1:9" x14ac:dyDescent="0.3">
      <c r="A35" s="319"/>
      <c r="B35" s="312">
        <v>28</v>
      </c>
      <c r="C35" s="313" t="s">
        <v>190</v>
      </c>
      <c r="D35" s="314">
        <v>19500</v>
      </c>
      <c r="E35" s="315"/>
      <c r="F35" s="316"/>
      <c r="G35" s="317"/>
      <c r="H35" s="318"/>
    </row>
    <row r="36" spans="1:9" x14ac:dyDescent="0.3">
      <c r="A36" s="319"/>
      <c r="B36" s="312">
        <v>29</v>
      </c>
      <c r="C36" s="313" t="s">
        <v>191</v>
      </c>
      <c r="D36" s="314">
        <v>51000</v>
      </c>
      <c r="E36" s="315"/>
      <c r="F36" s="316"/>
      <c r="G36" s="317"/>
      <c r="H36" s="318"/>
    </row>
    <row r="37" spans="1:9" x14ac:dyDescent="0.3">
      <c r="A37" s="319"/>
      <c r="B37" s="312">
        <v>30</v>
      </c>
      <c r="C37" s="313" t="s">
        <v>192</v>
      </c>
      <c r="D37" s="314">
        <v>4500</v>
      </c>
      <c r="E37" s="315"/>
      <c r="F37" s="316"/>
      <c r="G37" s="317"/>
      <c r="H37" s="318"/>
    </row>
    <row r="38" spans="1:9" x14ac:dyDescent="0.3">
      <c r="A38" s="319"/>
      <c r="B38" s="312">
        <v>31</v>
      </c>
      <c r="C38" s="313" t="s">
        <v>193</v>
      </c>
      <c r="D38" s="314">
        <v>30000</v>
      </c>
      <c r="E38" s="315"/>
      <c r="F38" s="316"/>
      <c r="G38" s="317"/>
      <c r="H38" s="318"/>
    </row>
    <row r="39" spans="1:9" x14ac:dyDescent="0.3">
      <c r="A39" s="319"/>
      <c r="B39" s="312">
        <v>32</v>
      </c>
      <c r="C39" s="313" t="s">
        <v>194</v>
      </c>
      <c r="D39" s="314">
        <v>86000</v>
      </c>
      <c r="E39" s="315"/>
      <c r="F39" s="316"/>
      <c r="G39" s="317"/>
      <c r="H39" s="318"/>
    </row>
    <row r="40" spans="1:9" x14ac:dyDescent="0.3">
      <c r="A40" s="319"/>
      <c r="B40" s="312">
        <v>33</v>
      </c>
      <c r="C40" s="313" t="s">
        <v>195</v>
      </c>
      <c r="D40" s="314">
        <v>43500</v>
      </c>
      <c r="E40" s="315"/>
      <c r="F40" s="316"/>
      <c r="G40" s="317"/>
      <c r="H40" s="318"/>
    </row>
    <row r="41" spans="1:9" x14ac:dyDescent="0.3">
      <c r="A41" s="319"/>
      <c r="B41" s="312">
        <v>34</v>
      </c>
      <c r="C41" s="313" t="s">
        <v>196</v>
      </c>
      <c r="D41" s="314">
        <v>39000</v>
      </c>
      <c r="E41" s="315"/>
      <c r="F41" s="316"/>
      <c r="G41" s="317"/>
      <c r="H41" s="318"/>
    </row>
    <row r="42" spans="1:9" x14ac:dyDescent="0.3">
      <c r="A42" s="319"/>
      <c r="B42" s="312">
        <v>35</v>
      </c>
      <c r="C42" s="321" t="s">
        <v>197</v>
      </c>
      <c r="D42" s="322">
        <v>36000</v>
      </c>
      <c r="E42" s="315"/>
      <c r="F42" s="316"/>
      <c r="G42" s="317"/>
      <c r="H42" s="318"/>
    </row>
    <row r="43" spans="1:9" x14ac:dyDescent="0.3">
      <c r="A43" s="306"/>
      <c r="B43" s="307"/>
      <c r="C43" s="308"/>
      <c r="D43" s="240"/>
      <c r="E43" s="39"/>
      <c r="F43" s="39"/>
      <c r="G43" s="309"/>
      <c r="H43" s="310"/>
    </row>
    <row r="44" spans="1:9" ht="19.5" thickBot="1" x14ac:dyDescent="0.35">
      <c r="A44" s="295"/>
      <c r="B44" s="296"/>
      <c r="C44" s="221" t="s">
        <v>6</v>
      </c>
      <c r="D44" s="172">
        <f>SUM(D7:D43)</f>
        <v>1339000</v>
      </c>
      <c r="E44" s="297">
        <f>SUM(E7:E43)</f>
        <v>0</v>
      </c>
      <c r="F44" s="297">
        <f>SUM(F7:F43)</f>
        <v>0</v>
      </c>
      <c r="G44" s="298">
        <f>D44-E44-F44</f>
        <v>1339000</v>
      </c>
      <c r="H44" s="299"/>
    </row>
    <row r="45" spans="1:9" ht="19.5" thickTop="1" x14ac:dyDescent="0.3">
      <c r="I45" s="53"/>
    </row>
    <row r="46" spans="1:9" x14ac:dyDescent="0.3">
      <c r="G46" s="7"/>
      <c r="I46" s="7"/>
    </row>
    <row r="47" spans="1:9" x14ac:dyDescent="0.3">
      <c r="G47" s="7"/>
      <c r="I47" s="7"/>
    </row>
    <row r="48" spans="1:9" x14ac:dyDescent="0.3">
      <c r="G48" s="7"/>
      <c r="I48" s="7"/>
    </row>
    <row r="49" spans="4:7" x14ac:dyDescent="0.3">
      <c r="G49" s="53"/>
    </row>
    <row r="50" spans="4:7" x14ac:dyDescent="0.3">
      <c r="G50" s="53"/>
    </row>
    <row r="51" spans="4:7" x14ac:dyDescent="0.3">
      <c r="E51" s="7"/>
    </row>
    <row r="57" spans="4:7" x14ac:dyDescent="0.3">
      <c r="D57" s="7"/>
      <c r="E57" s="302"/>
      <c r="F57" s="302"/>
    </row>
    <row r="58" spans="4:7" x14ac:dyDescent="0.3">
      <c r="D58" s="7"/>
      <c r="E58" s="302"/>
      <c r="F58" s="302"/>
    </row>
    <row r="59" spans="4:7" x14ac:dyDescent="0.3">
      <c r="D59" s="7"/>
      <c r="E59" s="302"/>
      <c r="F59" s="302"/>
    </row>
    <row r="60" spans="4:7" x14ac:dyDescent="0.3">
      <c r="D60" s="7"/>
      <c r="E60" s="302"/>
      <c r="F60" s="302"/>
    </row>
    <row r="62" spans="4:7" x14ac:dyDescent="0.3">
      <c r="D62" s="73"/>
    </row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D24" sqref="D24"/>
    </sheetView>
  </sheetViews>
  <sheetFormatPr defaultRowHeight="17.25" x14ac:dyDescent="0.3"/>
  <cols>
    <col min="1" max="1" width="7.85546875" style="93" customWidth="1"/>
    <col min="2" max="2" width="10.42578125" style="93" customWidth="1"/>
    <col min="3" max="3" width="25" style="93" customWidth="1"/>
    <col min="4" max="4" width="12.28515625" style="93" customWidth="1"/>
    <col min="5" max="5" width="12.140625" style="93" customWidth="1"/>
    <col min="6" max="6" width="5.42578125" style="93" customWidth="1"/>
    <col min="7" max="7" width="12.140625" style="93" customWidth="1"/>
    <col min="8" max="8" width="9.140625" style="93" customWidth="1"/>
    <col min="9" max="10" width="9.140625" style="93"/>
    <col min="11" max="11" width="12.85546875" style="93" customWidth="1"/>
    <col min="12" max="16384" width="9.140625" style="93"/>
  </cols>
  <sheetData>
    <row r="1" spans="1:12" x14ac:dyDescent="0.3">
      <c r="A1" s="353" t="s">
        <v>146</v>
      </c>
      <c r="B1" s="353"/>
      <c r="C1" s="353"/>
      <c r="D1" s="353"/>
      <c r="E1" s="353"/>
      <c r="F1" s="353"/>
      <c r="G1" s="353"/>
      <c r="H1" s="92"/>
    </row>
    <row r="2" spans="1:12" x14ac:dyDescent="0.3">
      <c r="A2" s="353" t="s">
        <v>81</v>
      </c>
      <c r="B2" s="353"/>
      <c r="C2" s="353"/>
      <c r="D2" s="353"/>
      <c r="E2" s="353"/>
      <c r="F2" s="353"/>
      <c r="G2" s="353"/>
      <c r="H2" s="353"/>
    </row>
    <row r="3" spans="1:12" x14ac:dyDescent="0.3">
      <c r="A3" s="92" t="s">
        <v>40</v>
      </c>
      <c r="B3" s="92"/>
      <c r="C3" s="92"/>
      <c r="D3" s="92"/>
      <c r="E3" s="92"/>
      <c r="F3" s="92"/>
      <c r="G3" s="92"/>
      <c r="H3" s="184"/>
    </row>
    <row r="4" spans="1:12" x14ac:dyDescent="0.3">
      <c r="A4" s="167" t="s">
        <v>16</v>
      </c>
      <c r="B4" s="167" t="s">
        <v>12</v>
      </c>
      <c r="C4" s="164" t="s">
        <v>4</v>
      </c>
      <c r="D4" s="97" t="s">
        <v>15</v>
      </c>
      <c r="E4" s="97" t="s">
        <v>1</v>
      </c>
      <c r="F4" s="97" t="s">
        <v>24</v>
      </c>
      <c r="G4" s="98" t="s">
        <v>2</v>
      </c>
      <c r="H4" s="96" t="s">
        <v>3</v>
      </c>
    </row>
    <row r="5" spans="1:12" x14ac:dyDescent="0.3">
      <c r="A5" s="99"/>
      <c r="B5" s="99"/>
      <c r="C5" s="100"/>
      <c r="D5" s="101" t="s">
        <v>0</v>
      </c>
      <c r="E5" s="101"/>
      <c r="F5" s="101"/>
      <c r="G5" s="102"/>
      <c r="H5" s="169"/>
    </row>
    <row r="6" spans="1:12" x14ac:dyDescent="0.3">
      <c r="A6" s="104"/>
      <c r="B6" s="105"/>
      <c r="C6" s="219" t="s">
        <v>80</v>
      </c>
      <c r="D6" s="106"/>
      <c r="E6" s="106"/>
      <c r="F6" s="106"/>
      <c r="G6" s="107"/>
      <c r="H6" s="109"/>
    </row>
    <row r="7" spans="1:12" x14ac:dyDescent="0.3">
      <c r="A7" s="104" t="s">
        <v>82</v>
      </c>
      <c r="B7" s="105" t="s">
        <v>83</v>
      </c>
      <c r="C7" s="165" t="s">
        <v>57</v>
      </c>
      <c r="D7" s="108">
        <v>3502320</v>
      </c>
      <c r="E7" s="108"/>
      <c r="F7" s="108"/>
      <c r="G7" s="107">
        <f>D7</f>
        <v>3502320</v>
      </c>
      <c r="H7" s="109"/>
      <c r="J7" s="179"/>
      <c r="K7" s="180"/>
      <c r="L7" s="150"/>
    </row>
    <row r="8" spans="1:12" x14ac:dyDescent="0.3">
      <c r="A8" s="145">
        <v>22957</v>
      </c>
      <c r="B8" s="105" t="s">
        <v>88</v>
      </c>
      <c r="C8" s="52" t="s">
        <v>87</v>
      </c>
      <c r="D8" s="106"/>
      <c r="E8" s="146">
        <v>3502320</v>
      </c>
      <c r="F8" s="106"/>
      <c r="G8" s="225">
        <f>G7-E8</f>
        <v>0</v>
      </c>
      <c r="H8" s="109"/>
      <c r="J8" s="150"/>
      <c r="K8" s="150"/>
      <c r="L8" s="150"/>
    </row>
    <row r="9" spans="1:12" x14ac:dyDescent="0.3">
      <c r="A9" s="104"/>
      <c r="B9" s="105"/>
      <c r="C9" s="165" t="s">
        <v>84</v>
      </c>
      <c r="D9" s="108">
        <v>5240390</v>
      </c>
      <c r="E9" s="108"/>
      <c r="F9" s="108"/>
      <c r="G9" s="107">
        <f>D9</f>
        <v>5240390</v>
      </c>
      <c r="H9" s="109"/>
    </row>
    <row r="10" spans="1:12" x14ac:dyDescent="0.3">
      <c r="A10" s="181"/>
      <c r="B10" s="105" t="s">
        <v>85</v>
      </c>
      <c r="C10" s="52" t="s">
        <v>87</v>
      </c>
      <c r="D10" s="106"/>
      <c r="E10" s="146">
        <v>5240390</v>
      </c>
      <c r="F10" s="106"/>
      <c r="G10" s="225">
        <f>G9-E10</f>
        <v>0</v>
      </c>
      <c r="H10" s="109"/>
    </row>
    <row r="11" spans="1:12" x14ac:dyDescent="0.3">
      <c r="A11" s="104"/>
      <c r="B11" s="105"/>
      <c r="C11" s="165" t="s">
        <v>58</v>
      </c>
      <c r="D11" s="108">
        <v>22870950</v>
      </c>
      <c r="E11" s="108"/>
      <c r="F11" s="108"/>
      <c r="G11" s="107">
        <f>D11</f>
        <v>22870950</v>
      </c>
      <c r="H11" s="109"/>
    </row>
    <row r="12" spans="1:12" x14ac:dyDescent="0.3">
      <c r="A12" s="104"/>
      <c r="B12" s="105" t="s">
        <v>86</v>
      </c>
      <c r="C12" s="52" t="s">
        <v>87</v>
      </c>
      <c r="D12" s="106"/>
      <c r="E12" s="146">
        <v>22870950</v>
      </c>
      <c r="F12" s="106"/>
      <c r="G12" s="225">
        <f>G11-E12</f>
        <v>0</v>
      </c>
      <c r="H12" s="109"/>
    </row>
    <row r="13" spans="1:12" x14ac:dyDescent="0.3">
      <c r="A13" s="104"/>
      <c r="B13" s="105"/>
      <c r="C13" s="52"/>
      <c r="D13" s="108"/>
      <c r="E13" s="148"/>
      <c r="F13" s="108"/>
      <c r="G13" s="225"/>
      <c r="H13" s="109"/>
    </row>
    <row r="14" spans="1:12" x14ac:dyDescent="0.3">
      <c r="A14" s="104"/>
      <c r="B14" s="105"/>
      <c r="C14" s="52"/>
      <c r="D14" s="108"/>
      <c r="E14" s="148"/>
      <c r="F14" s="108"/>
      <c r="G14" s="225"/>
      <c r="H14" s="109"/>
    </row>
    <row r="15" spans="1:12" x14ac:dyDescent="0.3">
      <c r="A15" s="104"/>
      <c r="B15" s="105"/>
      <c r="C15" s="52"/>
      <c r="D15" s="108"/>
      <c r="E15" s="148"/>
      <c r="F15" s="108"/>
      <c r="G15" s="225"/>
      <c r="H15" s="109"/>
    </row>
    <row r="16" spans="1:12" x14ac:dyDescent="0.3">
      <c r="A16" s="104"/>
      <c r="B16" s="105"/>
      <c r="C16" s="52"/>
      <c r="D16" s="108"/>
      <c r="E16" s="148"/>
      <c r="F16" s="108"/>
      <c r="G16" s="225"/>
      <c r="H16" s="109"/>
    </row>
    <row r="17" spans="1:8" x14ac:dyDescent="0.3">
      <c r="A17" s="104"/>
      <c r="B17" s="105"/>
      <c r="C17" s="52"/>
      <c r="D17" s="108"/>
      <c r="E17" s="148"/>
      <c r="F17" s="108"/>
      <c r="G17" s="225"/>
      <c r="H17" s="109"/>
    </row>
    <row r="18" spans="1:8" ht="18.75" x14ac:dyDescent="0.3">
      <c r="A18" s="104"/>
      <c r="B18" s="105"/>
      <c r="C18" s="109"/>
      <c r="D18" s="106"/>
      <c r="E18" s="146"/>
      <c r="F18" s="256"/>
      <c r="G18" s="248"/>
      <c r="H18" s="109"/>
    </row>
    <row r="19" spans="1:8" x14ac:dyDescent="0.3">
      <c r="A19" s="104"/>
      <c r="B19" s="105"/>
      <c r="C19" s="109"/>
      <c r="D19" s="106"/>
      <c r="E19" s="146"/>
      <c r="F19" s="256"/>
      <c r="G19" s="241"/>
      <c r="H19" s="109"/>
    </row>
    <row r="20" spans="1:8" x14ac:dyDescent="0.3">
      <c r="A20" s="104"/>
      <c r="B20" s="105"/>
      <c r="C20" s="237"/>
      <c r="D20" s="254"/>
      <c r="E20" s="255"/>
      <c r="F20" s="252"/>
      <c r="G20" s="253"/>
      <c r="H20" s="161"/>
    </row>
    <row r="21" spans="1:8" ht="19.5" thickBot="1" x14ac:dyDescent="0.35">
      <c r="A21" s="121"/>
      <c r="B21" s="155"/>
      <c r="C21" s="221" t="s">
        <v>28</v>
      </c>
      <c r="D21" s="178">
        <f>SUM(D7:D20)</f>
        <v>31613660</v>
      </c>
      <c r="E21" s="178">
        <f>SUM(E7:E20)</f>
        <v>31613660</v>
      </c>
      <c r="F21" s="178">
        <f>SUM(F18:F20)</f>
        <v>0</v>
      </c>
      <c r="G21" s="172">
        <f>D21-E21-F21</f>
        <v>0</v>
      </c>
      <c r="H21" s="109"/>
    </row>
    <row r="22" spans="1:8" ht="18" thickTop="1" x14ac:dyDescent="0.3"/>
    <row r="26" spans="1:8" x14ac:dyDescent="0.3">
      <c r="D26" s="182"/>
    </row>
  </sheetData>
  <mergeCells count="2">
    <mergeCell ref="A1:G1"/>
    <mergeCell ref="A2:H2"/>
  </mergeCells>
  <pageMargins left="0.52" right="0.21" top="0.34" bottom="0.48" header="0.2800000000000000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opLeftCell="A13" workbookViewId="0">
      <selection activeCell="K15" sqref="K15"/>
    </sheetView>
  </sheetViews>
  <sheetFormatPr defaultRowHeight="12.75" x14ac:dyDescent="0.2"/>
  <cols>
    <col min="1" max="1" width="4" customWidth="1"/>
    <col min="2" max="2" width="22" customWidth="1"/>
    <col min="3" max="3" width="12.85546875" customWidth="1"/>
    <col min="4" max="4" width="13.85546875" customWidth="1"/>
    <col min="5" max="5" width="12.140625" customWidth="1"/>
    <col min="6" max="6" width="13.140625" customWidth="1"/>
    <col min="7" max="7" width="8.5703125" customWidth="1"/>
    <col min="8" max="8" width="10.5703125" customWidth="1"/>
    <col min="9" max="9" width="15.42578125" style="12" customWidth="1"/>
    <col min="10" max="10" width="16.140625" style="12" customWidth="1"/>
    <col min="11" max="11" width="17.5703125" style="12" customWidth="1"/>
    <col min="12" max="12" width="17.140625" customWidth="1"/>
    <col min="13" max="13" width="18.140625" customWidth="1"/>
    <col min="14" max="14" width="17.42578125" customWidth="1"/>
    <col min="15" max="15" width="18.7109375" customWidth="1"/>
    <col min="16" max="16" width="12.7109375" customWidth="1"/>
    <col min="17" max="17" width="10.85546875" customWidth="1"/>
    <col min="18" max="18" width="10.28515625" bestFit="1" customWidth="1"/>
  </cols>
  <sheetData>
    <row r="1" spans="1:16" x14ac:dyDescent="0.2">
      <c r="N1" s="12"/>
    </row>
    <row r="2" spans="1:16" x14ac:dyDescent="0.2">
      <c r="L2" s="12"/>
      <c r="N2" s="12"/>
    </row>
    <row r="3" spans="1:16" ht="21" x14ac:dyDescent="0.35">
      <c r="A3" s="351" t="s">
        <v>145</v>
      </c>
      <c r="B3" s="351"/>
      <c r="C3" s="351"/>
      <c r="D3" s="351"/>
      <c r="E3" s="351"/>
      <c r="F3" s="351"/>
      <c r="G3" s="351"/>
      <c r="J3" s="204"/>
      <c r="L3" s="12"/>
      <c r="N3" s="12"/>
      <c r="O3" s="12"/>
      <c r="P3" s="12"/>
    </row>
    <row r="4" spans="1:16" ht="21.75" x14ac:dyDescent="0.4">
      <c r="A4" s="351" t="s">
        <v>13</v>
      </c>
      <c r="B4" s="351"/>
      <c r="C4" s="351"/>
      <c r="D4" s="351"/>
      <c r="E4" s="351"/>
      <c r="F4" s="351"/>
      <c r="G4" s="351"/>
      <c r="J4" s="211"/>
      <c r="L4" s="12"/>
      <c r="N4" s="12"/>
      <c r="O4" s="12"/>
      <c r="P4" s="76"/>
    </row>
    <row r="5" spans="1:16" ht="21" x14ac:dyDescent="0.35">
      <c r="A5" s="351" t="s">
        <v>71</v>
      </c>
      <c r="B5" s="351"/>
      <c r="C5" s="351"/>
      <c r="D5" s="351"/>
      <c r="E5" s="351"/>
      <c r="F5" s="351"/>
      <c r="G5" s="351"/>
      <c r="J5" s="211"/>
      <c r="L5" s="12"/>
      <c r="N5" s="12"/>
      <c r="O5" s="12"/>
    </row>
    <row r="6" spans="1:16" ht="21" x14ac:dyDescent="0.35">
      <c r="A6" s="15" t="s">
        <v>7</v>
      </c>
      <c r="B6" s="15"/>
      <c r="C6" s="282"/>
      <c r="D6" s="15"/>
      <c r="E6" s="15"/>
      <c r="F6" s="15"/>
      <c r="G6" s="15"/>
      <c r="I6" s="42"/>
      <c r="J6" s="196"/>
      <c r="K6" s="42"/>
      <c r="L6" s="42"/>
      <c r="M6" s="9"/>
      <c r="N6" s="42"/>
      <c r="O6" s="42"/>
    </row>
    <row r="7" spans="1:16" ht="21" x14ac:dyDescent="0.35">
      <c r="A7" s="16"/>
      <c r="B7" s="17"/>
      <c r="C7" s="16"/>
      <c r="D7" s="17"/>
      <c r="E7" s="16" t="s">
        <v>129</v>
      </c>
      <c r="F7" s="16"/>
      <c r="G7" s="209" t="s">
        <v>10</v>
      </c>
      <c r="H7" s="336" t="s">
        <v>126</v>
      </c>
      <c r="I7" s="42"/>
      <c r="J7" s="196"/>
      <c r="K7" s="42"/>
      <c r="L7" s="42"/>
      <c r="M7" s="42"/>
      <c r="N7" s="42"/>
      <c r="O7" s="42"/>
    </row>
    <row r="8" spans="1:16" ht="21" x14ac:dyDescent="0.35">
      <c r="A8" s="279" t="s">
        <v>8</v>
      </c>
      <c r="B8" s="17" t="s">
        <v>4</v>
      </c>
      <c r="C8" s="279" t="s">
        <v>9</v>
      </c>
      <c r="D8" s="17" t="s">
        <v>11</v>
      </c>
      <c r="E8" s="279" t="s">
        <v>130</v>
      </c>
      <c r="F8" s="281" t="s">
        <v>131</v>
      </c>
      <c r="G8" s="280" t="s">
        <v>128</v>
      </c>
      <c r="H8" s="337" t="s">
        <v>27</v>
      </c>
      <c r="I8" s="42"/>
      <c r="J8" s="196"/>
      <c r="K8" s="42"/>
      <c r="L8" s="42"/>
      <c r="M8" s="42"/>
      <c r="N8" s="42"/>
      <c r="O8" s="42"/>
    </row>
    <row r="9" spans="1:16" ht="21" x14ac:dyDescent="0.35">
      <c r="A9" s="18"/>
      <c r="B9" s="19"/>
      <c r="C9" s="18"/>
      <c r="D9" s="19"/>
      <c r="E9" s="208" t="s">
        <v>38</v>
      </c>
      <c r="F9" s="18"/>
      <c r="G9" s="208" t="s">
        <v>11</v>
      </c>
      <c r="H9" s="338" t="s">
        <v>127</v>
      </c>
      <c r="I9" s="42"/>
      <c r="J9" s="196"/>
      <c r="K9" s="42"/>
      <c r="L9" s="42"/>
      <c r="M9" s="42"/>
      <c r="N9" s="42"/>
      <c r="O9" s="42"/>
      <c r="P9" s="12"/>
    </row>
    <row r="10" spans="1:16" ht="18.75" x14ac:dyDescent="0.3">
      <c r="A10" s="4"/>
      <c r="B10" s="5"/>
      <c r="C10" s="283"/>
      <c r="D10" s="40"/>
      <c r="E10" s="39"/>
      <c r="F10" s="36"/>
      <c r="G10" s="30"/>
      <c r="H10" s="339"/>
      <c r="I10" s="42"/>
      <c r="J10" s="196"/>
      <c r="K10" s="42"/>
      <c r="L10" s="42"/>
      <c r="M10" s="42"/>
      <c r="N10" s="42"/>
      <c r="O10" s="42"/>
      <c r="P10" s="12"/>
    </row>
    <row r="11" spans="1:16" ht="18.75" x14ac:dyDescent="0.3">
      <c r="A11" s="31">
        <v>1</v>
      </c>
      <c r="B11" s="5" t="s">
        <v>5</v>
      </c>
      <c r="C11" s="49">
        <v>10068100</v>
      </c>
      <c r="D11" s="7">
        <v>133248.92000000001</v>
      </c>
      <c r="E11" s="43"/>
      <c r="F11" s="29">
        <f>C11-D11-E11</f>
        <v>9934851.0800000001</v>
      </c>
      <c r="G11" s="30">
        <f>D11*100/C11</f>
        <v>1.3234763262184526</v>
      </c>
      <c r="H11" s="340">
        <v>0</v>
      </c>
      <c r="I11" s="42"/>
      <c r="J11" s="196"/>
      <c r="K11" s="42"/>
      <c r="L11" s="42"/>
      <c r="M11" s="42"/>
      <c r="N11" s="42"/>
      <c r="O11" s="42"/>
      <c r="P11" s="12"/>
    </row>
    <row r="12" spans="1:16" ht="18.75" x14ac:dyDescent="0.3">
      <c r="A12" s="4">
        <v>2</v>
      </c>
      <c r="B12" s="54" t="s">
        <v>60</v>
      </c>
      <c r="C12" s="49">
        <v>0</v>
      </c>
      <c r="D12" s="49">
        <v>0</v>
      </c>
      <c r="E12" s="49">
        <v>0</v>
      </c>
      <c r="F12" s="29">
        <f t="shared" ref="F12" si="0">C12-D12-E12</f>
        <v>0</v>
      </c>
      <c r="G12" s="284" t="s">
        <v>141</v>
      </c>
      <c r="H12" s="340">
        <v>0</v>
      </c>
      <c r="I12" s="42"/>
      <c r="J12" s="344"/>
      <c r="K12" s="42"/>
      <c r="L12" s="42"/>
      <c r="M12" s="42"/>
      <c r="N12" s="42"/>
      <c r="O12" s="42"/>
    </row>
    <row r="13" spans="1:16" ht="18.75" x14ac:dyDescent="0.3">
      <c r="A13" s="31"/>
      <c r="B13" s="54"/>
      <c r="C13" s="43"/>
      <c r="D13" s="6"/>
      <c r="E13" s="61"/>
      <c r="F13" s="29"/>
      <c r="G13" s="30"/>
      <c r="H13" s="341"/>
      <c r="I13" s="42"/>
      <c r="J13" s="344"/>
      <c r="K13" s="345"/>
      <c r="L13" s="42"/>
      <c r="M13" s="42"/>
      <c r="N13" s="42"/>
      <c r="O13" s="42"/>
    </row>
    <row r="14" spans="1:16" ht="18.75" x14ac:dyDescent="0.3">
      <c r="A14" s="31"/>
      <c r="B14" s="54"/>
      <c r="C14" s="6"/>
      <c r="D14" s="60"/>
      <c r="E14" s="61"/>
      <c r="F14" s="29"/>
      <c r="G14" s="30"/>
      <c r="H14" s="341"/>
      <c r="I14" s="42"/>
      <c r="J14" s="226"/>
      <c r="K14" s="42"/>
      <c r="L14" s="42"/>
      <c r="M14" s="42"/>
      <c r="N14" s="42"/>
      <c r="O14" s="42"/>
    </row>
    <row r="15" spans="1:16" ht="21" x14ac:dyDescent="0.45">
      <c r="A15" s="4"/>
      <c r="B15" s="5"/>
      <c r="C15" s="6"/>
      <c r="D15" s="60"/>
      <c r="E15" s="49"/>
      <c r="F15" s="29"/>
      <c r="G15" s="30"/>
      <c r="H15" s="341"/>
      <c r="I15" s="42"/>
      <c r="J15" s="346"/>
      <c r="K15" s="42"/>
      <c r="L15" s="42"/>
      <c r="M15" s="42"/>
      <c r="N15" s="42"/>
      <c r="O15" s="42"/>
    </row>
    <row r="16" spans="1:16" ht="18.75" x14ac:dyDescent="0.3">
      <c r="A16" s="4"/>
      <c r="B16" s="5"/>
      <c r="C16" s="6"/>
      <c r="D16" s="60"/>
      <c r="E16" s="6"/>
      <c r="F16" s="62"/>
      <c r="G16" s="30"/>
      <c r="H16" s="340"/>
      <c r="I16" s="42"/>
      <c r="J16" s="196"/>
      <c r="K16" s="51"/>
      <c r="L16" s="42"/>
      <c r="M16" s="42"/>
      <c r="N16" s="42"/>
      <c r="O16" s="42"/>
      <c r="P16" s="57"/>
    </row>
    <row r="17" spans="1:18" ht="21" x14ac:dyDescent="0.45">
      <c r="A17" s="31"/>
      <c r="B17" s="5"/>
      <c r="C17" s="6"/>
      <c r="D17" s="8"/>
      <c r="E17" s="6"/>
      <c r="F17" s="29"/>
      <c r="G17" s="30"/>
      <c r="H17" s="340"/>
      <c r="I17" s="42"/>
      <c r="J17" s="42"/>
      <c r="K17" s="51"/>
      <c r="L17" s="51"/>
      <c r="M17" s="42"/>
      <c r="N17" s="42"/>
      <c r="O17" s="347"/>
      <c r="P17" s="41"/>
    </row>
    <row r="18" spans="1:18" ht="21" x14ac:dyDescent="0.45">
      <c r="A18" s="4"/>
      <c r="B18" s="5"/>
      <c r="C18" s="32"/>
      <c r="D18" s="33"/>
      <c r="E18" s="32"/>
      <c r="F18" s="29"/>
      <c r="G18" s="30"/>
      <c r="H18" s="340"/>
      <c r="I18" s="348"/>
      <c r="J18" s="348"/>
      <c r="K18" s="51"/>
      <c r="L18" s="226"/>
      <c r="M18" s="226"/>
      <c r="N18" s="42"/>
      <c r="O18" s="59"/>
      <c r="P18" s="41"/>
      <c r="Q18" s="41"/>
      <c r="R18" s="41"/>
    </row>
    <row r="19" spans="1:18" ht="21" x14ac:dyDescent="0.45">
      <c r="A19" s="34"/>
      <c r="B19" s="35"/>
      <c r="C19" s="32"/>
      <c r="D19" s="33"/>
      <c r="E19" s="32"/>
      <c r="F19" s="29"/>
      <c r="G19" s="30"/>
      <c r="H19" s="340"/>
      <c r="I19" s="42"/>
      <c r="J19" s="348"/>
      <c r="K19" s="51"/>
      <c r="L19" s="56"/>
      <c r="M19" s="42"/>
      <c r="N19" s="42"/>
      <c r="O19" s="46"/>
      <c r="P19" s="12"/>
    </row>
    <row r="20" spans="1:18" ht="21" x14ac:dyDescent="0.45">
      <c r="A20" s="34"/>
      <c r="B20" s="35"/>
      <c r="C20" s="32"/>
      <c r="D20" s="33"/>
      <c r="E20" s="32"/>
      <c r="F20" s="36"/>
      <c r="G20" s="30"/>
      <c r="H20" s="340"/>
      <c r="I20" s="42"/>
      <c r="J20" s="324"/>
      <c r="K20" s="195"/>
      <c r="L20" s="195"/>
      <c r="M20" s="232"/>
      <c r="N20" s="42"/>
      <c r="O20" s="323"/>
      <c r="P20" s="189"/>
      <c r="Q20" s="44"/>
      <c r="R20" s="44"/>
    </row>
    <row r="21" spans="1:18" ht="18.75" x14ac:dyDescent="0.3">
      <c r="A21" s="4"/>
      <c r="B21" s="5"/>
      <c r="C21" s="6"/>
      <c r="D21" s="8"/>
      <c r="E21" s="6"/>
      <c r="F21" s="29"/>
      <c r="G21" s="30"/>
      <c r="H21" s="340"/>
      <c r="I21" s="42"/>
      <c r="J21" s="226"/>
      <c r="K21" s="51"/>
      <c r="L21" s="42"/>
      <c r="M21" s="42"/>
      <c r="N21" s="42"/>
      <c r="O21" s="77"/>
      <c r="P21" s="12"/>
    </row>
    <row r="22" spans="1:18" ht="18.75" x14ac:dyDescent="0.3">
      <c r="A22" s="4"/>
      <c r="B22" s="5"/>
      <c r="C22" s="6"/>
      <c r="D22" s="8"/>
      <c r="E22" s="6"/>
      <c r="F22" s="29"/>
      <c r="G22" s="30"/>
      <c r="H22" s="340"/>
      <c r="I22" s="42"/>
      <c r="J22" s="226"/>
      <c r="K22" s="51"/>
      <c r="L22" s="51"/>
      <c r="M22" s="77"/>
      <c r="N22" s="77"/>
      <c r="O22" s="42"/>
      <c r="P22" s="12"/>
    </row>
    <row r="23" spans="1:18" ht="18.75" x14ac:dyDescent="0.3">
      <c r="A23" s="34"/>
      <c r="B23" s="35"/>
      <c r="C23" s="32"/>
      <c r="D23" s="33"/>
      <c r="E23" s="32"/>
      <c r="F23" s="32"/>
      <c r="G23" s="32"/>
      <c r="H23" s="342"/>
      <c r="I23" s="42"/>
      <c r="J23" s="42"/>
      <c r="K23" s="51"/>
      <c r="L23" s="42"/>
      <c r="M23" s="77"/>
      <c r="N23" s="77"/>
      <c r="O23" s="42"/>
      <c r="P23" s="12"/>
    </row>
    <row r="24" spans="1:18" ht="23.25" x14ac:dyDescent="0.5">
      <c r="A24" s="2"/>
      <c r="B24" s="28" t="s">
        <v>6</v>
      </c>
      <c r="C24" s="210">
        <f>SUM(C10:C23)</f>
        <v>10068100</v>
      </c>
      <c r="D24" s="205">
        <f>SUM(D10:D23)</f>
        <v>133248.92000000001</v>
      </c>
      <c r="E24" s="188">
        <f>SUM(E10:E23)</f>
        <v>0</v>
      </c>
      <c r="F24" s="37">
        <f>SUM(F10:F23)</f>
        <v>9934851.0800000001</v>
      </c>
      <c r="G24" s="38">
        <f>D24*100/C24</f>
        <v>1.3234763262184526</v>
      </c>
      <c r="H24" s="343"/>
      <c r="I24" s="190"/>
      <c r="J24" s="42"/>
      <c r="K24" s="51"/>
      <c r="L24" s="51"/>
      <c r="M24" s="77"/>
      <c r="N24" s="68"/>
      <c r="O24" s="69"/>
      <c r="P24" s="12"/>
    </row>
    <row r="25" spans="1:18" ht="23.25" x14ac:dyDescent="0.5">
      <c r="A25" s="3"/>
      <c r="B25" s="55"/>
      <c r="C25" s="73"/>
      <c r="D25" s="73"/>
      <c r="E25" s="74"/>
      <c r="F25" s="73"/>
      <c r="G25" s="75"/>
      <c r="H25" s="75"/>
      <c r="I25" s="190"/>
      <c r="J25" s="42"/>
      <c r="K25" s="185"/>
      <c r="L25" s="47"/>
      <c r="M25" s="77"/>
      <c r="N25" s="77"/>
      <c r="O25" s="69"/>
      <c r="P25" s="12"/>
    </row>
    <row r="26" spans="1:18" ht="23.25" x14ac:dyDescent="0.5">
      <c r="A26" s="3"/>
      <c r="B26" s="21" t="s">
        <v>19</v>
      </c>
      <c r="C26" s="73"/>
      <c r="D26" s="73"/>
      <c r="E26" s="74"/>
      <c r="F26" s="73"/>
      <c r="G26" s="75"/>
      <c r="H26" s="75"/>
      <c r="I26" s="190"/>
      <c r="J26" s="42"/>
      <c r="K26" s="51"/>
      <c r="L26" s="42"/>
      <c r="M26" s="51"/>
      <c r="N26" s="42"/>
      <c r="O26" s="69"/>
      <c r="P26" s="12"/>
    </row>
    <row r="27" spans="1:18" ht="23.25" x14ac:dyDescent="0.5">
      <c r="A27" s="20"/>
      <c r="B27" s="22" t="s">
        <v>54</v>
      </c>
      <c r="C27" s="22"/>
      <c r="D27" s="22" t="s">
        <v>53</v>
      </c>
      <c r="E27" s="21"/>
      <c r="F27" s="22" t="s">
        <v>20</v>
      </c>
      <c r="G27" s="21"/>
      <c r="H27" s="14"/>
      <c r="I27" s="190"/>
      <c r="J27" s="42"/>
      <c r="K27" s="51"/>
      <c r="L27" s="42"/>
      <c r="M27" s="56"/>
      <c r="N27" s="77"/>
      <c r="O27" s="69"/>
    </row>
    <row r="28" spans="1:18" ht="23.25" x14ac:dyDescent="0.5">
      <c r="A28" s="20"/>
      <c r="B28" s="21" t="s">
        <v>132</v>
      </c>
      <c r="C28" s="21"/>
      <c r="D28" s="21" t="s">
        <v>136</v>
      </c>
      <c r="E28" s="21"/>
      <c r="F28" s="21" t="s">
        <v>136</v>
      </c>
      <c r="G28" s="21"/>
      <c r="H28" s="13"/>
      <c r="I28" s="190"/>
      <c r="J28" s="42"/>
      <c r="K28" s="51"/>
      <c r="L28" s="42"/>
      <c r="M28" s="51"/>
      <c r="N28" s="51"/>
      <c r="O28" s="69"/>
      <c r="P28" s="24"/>
    </row>
    <row r="29" spans="1:18" ht="23.25" x14ac:dyDescent="0.5">
      <c r="A29" s="20"/>
      <c r="B29" s="21" t="s">
        <v>133</v>
      </c>
      <c r="C29" s="21"/>
      <c r="D29" s="21" t="s">
        <v>136</v>
      </c>
      <c r="E29" s="21"/>
      <c r="F29" s="21" t="s">
        <v>136</v>
      </c>
      <c r="G29" s="21"/>
      <c r="H29" s="13"/>
      <c r="I29" s="190"/>
      <c r="J29" s="42"/>
      <c r="K29" s="51"/>
      <c r="L29" s="51"/>
      <c r="M29" s="56"/>
      <c r="N29" s="56"/>
      <c r="O29" s="69"/>
    </row>
    <row r="30" spans="1:18" ht="23.25" x14ac:dyDescent="0.5">
      <c r="A30" s="20"/>
      <c r="B30" s="21" t="s">
        <v>134</v>
      </c>
      <c r="C30" s="21"/>
      <c r="D30" s="21" t="s">
        <v>136</v>
      </c>
      <c r="E30" s="21"/>
      <c r="F30" s="21" t="s">
        <v>136</v>
      </c>
      <c r="G30" s="21"/>
      <c r="H30" s="13"/>
      <c r="I30" s="190"/>
      <c r="J30" s="226"/>
      <c r="K30" s="51"/>
      <c r="L30" s="42"/>
      <c r="M30" s="51"/>
      <c r="N30" s="42"/>
      <c r="O30" s="42"/>
    </row>
    <row r="31" spans="1:18" ht="23.25" x14ac:dyDescent="0.5">
      <c r="A31" s="20"/>
      <c r="B31" s="21" t="s">
        <v>135</v>
      </c>
      <c r="C31" s="21"/>
      <c r="D31" s="21" t="s">
        <v>136</v>
      </c>
      <c r="E31" s="21"/>
      <c r="F31" s="21" t="s">
        <v>136</v>
      </c>
      <c r="G31" s="21"/>
      <c r="H31" s="13"/>
      <c r="I31" s="190"/>
      <c r="J31" s="42"/>
      <c r="K31" s="51"/>
      <c r="L31" s="51"/>
      <c r="M31" s="46"/>
      <c r="N31" s="46"/>
      <c r="O31" s="69"/>
    </row>
    <row r="32" spans="1:18" ht="23.25" x14ac:dyDescent="0.5">
      <c r="B32" s="13"/>
      <c r="C32" s="13"/>
      <c r="D32" s="13"/>
      <c r="E32" s="13"/>
      <c r="F32" s="13"/>
      <c r="G32" s="13"/>
      <c r="H32" s="186"/>
      <c r="I32" s="190"/>
      <c r="J32" s="226"/>
      <c r="K32" s="51"/>
      <c r="L32" s="42"/>
      <c r="M32" s="71"/>
      <c r="N32" s="9"/>
      <c r="O32" s="69"/>
    </row>
    <row r="33" spans="1:15" ht="18.75" x14ac:dyDescent="0.4">
      <c r="B33" s="26"/>
      <c r="E33" s="51"/>
      <c r="F33" s="51"/>
      <c r="I33" s="42"/>
      <c r="J33" s="42"/>
      <c r="K33" s="51"/>
      <c r="L33" s="42"/>
      <c r="M33" s="58"/>
      <c r="N33" s="9"/>
      <c r="O33" s="69"/>
    </row>
    <row r="34" spans="1:15" ht="18.75" x14ac:dyDescent="0.4">
      <c r="B34" s="26"/>
      <c r="E34" s="41"/>
      <c r="F34" s="41"/>
      <c r="I34" s="42"/>
      <c r="J34" s="42"/>
      <c r="K34" s="51"/>
      <c r="L34" s="42"/>
      <c r="M34" s="58"/>
      <c r="N34" s="9"/>
      <c r="O34" s="69"/>
    </row>
    <row r="35" spans="1:15" ht="18.75" x14ac:dyDescent="0.4">
      <c r="B35" s="213"/>
      <c r="E35" s="41"/>
      <c r="F35" s="41"/>
      <c r="I35" s="42"/>
      <c r="J35" s="42"/>
      <c r="K35" s="51"/>
      <c r="L35" s="51"/>
      <c r="M35" s="58"/>
      <c r="N35" s="9"/>
      <c r="O35" s="69"/>
    </row>
    <row r="36" spans="1:15" ht="18.75" x14ac:dyDescent="0.4">
      <c r="B36" s="213"/>
      <c r="E36" s="41"/>
      <c r="F36" s="41"/>
      <c r="I36" s="42"/>
      <c r="J36" s="42"/>
      <c r="K36" s="51"/>
      <c r="L36" s="51"/>
      <c r="M36" s="58"/>
      <c r="N36" s="9"/>
      <c r="O36" s="69"/>
    </row>
    <row r="37" spans="1:15" ht="18.75" x14ac:dyDescent="0.4">
      <c r="E37" s="41"/>
      <c r="F37" s="41"/>
      <c r="I37" s="42"/>
      <c r="J37" s="42"/>
      <c r="K37" s="51"/>
      <c r="L37" s="42"/>
      <c r="M37" s="58"/>
      <c r="N37" s="9"/>
      <c r="O37" s="69"/>
    </row>
    <row r="38" spans="1:15" ht="18.75" x14ac:dyDescent="0.4">
      <c r="E38" s="41"/>
      <c r="F38" s="41"/>
      <c r="I38" s="42"/>
      <c r="J38" s="42"/>
      <c r="K38" s="51"/>
      <c r="L38" s="42"/>
      <c r="M38" s="58"/>
      <c r="N38" s="9"/>
      <c r="O38" s="69"/>
    </row>
    <row r="39" spans="1:15" ht="23.25" x14ac:dyDescent="0.5">
      <c r="D39" s="12">
        <v>239200</v>
      </c>
      <c r="E39" s="41"/>
      <c r="F39" s="25"/>
      <c r="I39" s="42"/>
      <c r="J39" s="42"/>
      <c r="K39" s="185"/>
      <c r="L39" s="58"/>
      <c r="M39" s="58"/>
      <c r="N39" s="9"/>
      <c r="O39" s="69"/>
    </row>
    <row r="40" spans="1:15" ht="21" x14ac:dyDescent="0.45">
      <c r="D40" s="12">
        <v>6434620</v>
      </c>
      <c r="E40" s="41"/>
      <c r="F40" s="41"/>
      <c r="I40" s="42"/>
      <c r="J40" s="349"/>
      <c r="K40" s="46"/>
      <c r="L40" s="46"/>
      <c r="M40" s="46"/>
      <c r="N40" s="46"/>
      <c r="O40" s="46"/>
    </row>
    <row r="41" spans="1:15" ht="19.5" customHeight="1" x14ac:dyDescent="0.2">
      <c r="A41" s="9"/>
      <c r="B41" s="9"/>
      <c r="C41" s="9"/>
      <c r="D41" s="12">
        <v>2120000</v>
      </c>
      <c r="E41" s="41"/>
      <c r="I41" s="42"/>
      <c r="J41" s="42"/>
      <c r="K41" s="42"/>
      <c r="L41" s="9"/>
      <c r="M41" s="9"/>
      <c r="N41" s="9"/>
      <c r="O41" s="9"/>
    </row>
    <row r="42" spans="1:15" ht="26.25" x14ac:dyDescent="0.55000000000000004">
      <c r="A42" s="64"/>
      <c r="B42" s="65"/>
      <c r="C42" s="66"/>
      <c r="D42" s="23">
        <v>4649600</v>
      </c>
      <c r="E42" s="10"/>
      <c r="F42" s="10"/>
      <c r="I42" s="42"/>
      <c r="J42" s="226"/>
      <c r="K42" s="42"/>
      <c r="L42" s="42"/>
      <c r="M42" s="42"/>
      <c r="N42" s="42"/>
      <c r="O42" s="42"/>
    </row>
    <row r="43" spans="1:15" ht="26.25" x14ac:dyDescent="0.55000000000000004">
      <c r="A43" s="64"/>
      <c r="B43" s="65"/>
      <c r="C43" s="66"/>
      <c r="D43" s="23">
        <v>33327000</v>
      </c>
      <c r="E43" s="10"/>
      <c r="I43" s="42"/>
      <c r="J43" s="42"/>
      <c r="K43" s="42"/>
      <c r="L43" s="42"/>
      <c r="M43" s="42"/>
      <c r="N43" s="185"/>
      <c r="O43" s="58"/>
    </row>
    <row r="44" spans="1:15" ht="26.25" x14ac:dyDescent="0.55000000000000004">
      <c r="A44" s="64"/>
      <c r="B44" s="65"/>
      <c r="C44" s="66"/>
      <c r="D44" s="23">
        <v>500000</v>
      </c>
      <c r="E44" s="10"/>
      <c r="I44" s="42"/>
      <c r="J44" s="226"/>
      <c r="K44" s="226"/>
      <c r="L44" s="226"/>
      <c r="M44" s="324"/>
      <c r="N44" s="324"/>
      <c r="O44" s="324"/>
    </row>
    <row r="45" spans="1:15" ht="26.25" x14ac:dyDescent="0.55000000000000004">
      <c r="A45" s="64"/>
      <c r="B45" s="65"/>
      <c r="C45" s="66"/>
      <c r="D45" s="23">
        <v>6587300</v>
      </c>
      <c r="E45" s="10"/>
      <c r="I45" s="42"/>
      <c r="J45" s="42"/>
      <c r="K45" s="42"/>
      <c r="L45" s="42"/>
      <c r="M45" s="42"/>
      <c r="N45" s="42"/>
      <c r="O45" s="42"/>
    </row>
    <row r="46" spans="1:15" ht="26.25" x14ac:dyDescent="0.55000000000000004">
      <c r="A46" s="64"/>
      <c r="B46" s="65"/>
      <c r="C46" s="66"/>
      <c r="D46" s="23">
        <f>SUM(D39:D45)</f>
        <v>53857720</v>
      </c>
      <c r="E46" s="10"/>
      <c r="I46" s="42"/>
      <c r="J46" s="42"/>
      <c r="K46" s="42"/>
      <c r="L46" s="42"/>
      <c r="M46" s="42"/>
      <c r="N46" s="42"/>
      <c r="O46" s="42"/>
    </row>
    <row r="47" spans="1:15" ht="26.25" x14ac:dyDescent="0.55000000000000004">
      <c r="A47" s="64"/>
      <c r="B47" s="65"/>
      <c r="C47" s="66"/>
      <c r="D47" s="23"/>
      <c r="E47" s="10"/>
      <c r="I47" s="42"/>
      <c r="J47" s="42"/>
      <c r="K47" s="42"/>
      <c r="L47" s="42"/>
      <c r="M47" s="42"/>
      <c r="N47" s="42"/>
      <c r="O47" s="42"/>
    </row>
    <row r="48" spans="1:15" ht="26.25" x14ac:dyDescent="0.55000000000000004">
      <c r="A48" s="64"/>
      <c r="B48" s="65"/>
      <c r="C48" s="66"/>
      <c r="I48" s="42"/>
      <c r="J48" s="42"/>
      <c r="K48" s="42"/>
      <c r="L48" s="42"/>
      <c r="M48" s="42"/>
      <c r="N48" s="42"/>
      <c r="O48" s="42"/>
    </row>
    <row r="49" spans="1:15" ht="26.25" x14ac:dyDescent="0.55000000000000004">
      <c r="A49" s="64"/>
      <c r="B49" s="65"/>
      <c r="C49" s="66"/>
      <c r="I49" s="42"/>
      <c r="J49" s="42"/>
      <c r="K49" s="42"/>
      <c r="L49" s="42"/>
      <c r="M49" s="42"/>
      <c r="N49" s="42"/>
      <c r="O49" s="42"/>
    </row>
    <row r="50" spans="1:15" ht="26.25" x14ac:dyDescent="0.55000000000000004">
      <c r="A50" s="64"/>
      <c r="B50" s="65"/>
      <c r="C50" s="67"/>
      <c r="I50" s="42"/>
      <c r="J50" s="42"/>
      <c r="K50" s="42"/>
      <c r="L50" s="42"/>
      <c r="M50" s="42"/>
      <c r="N50" s="42"/>
      <c r="O50" s="42"/>
    </row>
    <row r="51" spans="1:15" ht="23.25" x14ac:dyDescent="0.5">
      <c r="A51" s="64"/>
      <c r="B51" s="45"/>
      <c r="C51" s="63"/>
      <c r="D51" s="10"/>
      <c r="E51" s="10"/>
      <c r="F51" s="10"/>
      <c r="I51" s="42"/>
      <c r="J51" s="42"/>
      <c r="K51" s="42"/>
      <c r="L51" s="42"/>
      <c r="M51" s="42"/>
      <c r="N51" s="42"/>
      <c r="O51" s="42"/>
    </row>
    <row r="52" spans="1:15" ht="23.25" x14ac:dyDescent="0.5">
      <c r="A52" s="9"/>
      <c r="B52" s="45"/>
      <c r="C52" s="63"/>
      <c r="D52" s="10"/>
      <c r="E52" s="10"/>
      <c r="I52" s="42"/>
      <c r="J52" s="42"/>
      <c r="K52" s="42"/>
      <c r="L52" s="42"/>
      <c r="M52" s="42"/>
      <c r="N52" s="42"/>
      <c r="O52" s="42"/>
    </row>
    <row r="53" spans="1:15" ht="23.25" x14ac:dyDescent="0.5">
      <c r="B53" s="45"/>
      <c r="C53" s="48"/>
      <c r="D53" s="10"/>
      <c r="E53" s="10"/>
      <c r="I53" s="42"/>
      <c r="J53" s="42"/>
      <c r="K53" s="42"/>
      <c r="L53" s="42"/>
      <c r="M53" s="42"/>
      <c r="N53" s="42"/>
      <c r="O53" s="42"/>
    </row>
    <row r="54" spans="1:15" ht="23.25" x14ac:dyDescent="0.5">
      <c r="B54" s="10"/>
      <c r="C54" s="10"/>
      <c r="D54" s="10"/>
      <c r="E54" s="10"/>
      <c r="I54" s="42"/>
      <c r="J54" s="42"/>
      <c r="K54" s="42"/>
      <c r="L54" s="42"/>
      <c r="M54" s="42"/>
      <c r="N54" s="42"/>
      <c r="O54" s="42"/>
    </row>
    <row r="55" spans="1:15" ht="23.25" x14ac:dyDescent="0.5">
      <c r="B55" s="10"/>
      <c r="C55" s="23"/>
      <c r="D55" s="10"/>
      <c r="E55" s="10"/>
      <c r="I55" s="42"/>
      <c r="J55" s="42"/>
      <c r="K55" s="42"/>
      <c r="L55" s="42"/>
      <c r="M55" s="42"/>
      <c r="N55" s="42"/>
      <c r="O55" s="42"/>
    </row>
    <row r="56" spans="1:15" ht="23.25" x14ac:dyDescent="0.5">
      <c r="B56" s="10"/>
      <c r="C56" s="10"/>
      <c r="D56" s="10"/>
      <c r="E56" s="10"/>
      <c r="I56" s="42"/>
      <c r="J56" s="42"/>
      <c r="K56" s="42"/>
      <c r="L56" s="42"/>
      <c r="M56" s="42"/>
      <c r="N56" s="42"/>
      <c r="O56" s="42"/>
    </row>
    <row r="57" spans="1:15" ht="23.25" x14ac:dyDescent="0.5">
      <c r="B57" s="10"/>
      <c r="C57" s="10"/>
      <c r="D57" s="10"/>
      <c r="E57" s="10"/>
      <c r="I57" s="42"/>
      <c r="J57" s="42"/>
      <c r="K57" s="42"/>
      <c r="L57" s="42"/>
      <c r="M57" s="42"/>
      <c r="N57" s="42"/>
      <c r="O57" s="42"/>
    </row>
    <row r="58" spans="1:15" ht="23.25" x14ac:dyDescent="0.5">
      <c r="B58" s="10"/>
      <c r="C58" s="10"/>
      <c r="D58" s="10"/>
      <c r="E58" s="10"/>
      <c r="I58" s="42"/>
      <c r="J58" s="42"/>
      <c r="K58" s="334"/>
      <c r="L58" s="334"/>
      <c r="M58" s="42"/>
      <c r="N58" s="334"/>
      <c r="O58" s="334"/>
    </row>
    <row r="59" spans="1:15" ht="23.25" x14ac:dyDescent="0.5">
      <c r="B59" s="10"/>
      <c r="C59" s="23"/>
      <c r="D59" s="10"/>
      <c r="E59" s="10"/>
      <c r="I59" s="42"/>
      <c r="J59" s="42"/>
      <c r="K59" s="42"/>
      <c r="L59" s="334"/>
      <c r="M59" s="9"/>
      <c r="N59" s="9"/>
      <c r="O59" s="9"/>
    </row>
    <row r="60" spans="1:15" ht="23.25" x14ac:dyDescent="0.5">
      <c r="B60" s="10"/>
      <c r="C60" s="23"/>
      <c r="D60" s="10"/>
      <c r="E60" s="10"/>
      <c r="I60" s="42"/>
      <c r="J60" s="42"/>
      <c r="K60" s="42"/>
      <c r="L60" s="9"/>
      <c r="M60" s="9"/>
      <c r="N60" s="9"/>
      <c r="O60" s="334"/>
    </row>
    <row r="61" spans="1:15" ht="23.25" x14ac:dyDescent="0.5">
      <c r="B61" s="10"/>
      <c r="C61" s="23"/>
      <c r="D61" s="10"/>
      <c r="E61" s="10"/>
      <c r="I61" s="42"/>
      <c r="J61" s="42"/>
      <c r="K61" s="42"/>
      <c r="L61" s="9"/>
      <c r="M61" s="9"/>
      <c r="N61" s="9"/>
      <c r="O61" s="9"/>
    </row>
    <row r="62" spans="1:15" ht="23.25" x14ac:dyDescent="0.5">
      <c r="B62" s="10"/>
      <c r="C62" s="10"/>
      <c r="D62" s="10"/>
      <c r="E62" s="10"/>
      <c r="I62" s="42"/>
      <c r="J62" s="42"/>
      <c r="K62" s="42"/>
      <c r="L62" s="9"/>
      <c r="M62" s="9"/>
      <c r="N62" s="9"/>
      <c r="O62" s="9"/>
    </row>
    <row r="63" spans="1:15" x14ac:dyDescent="0.2">
      <c r="I63" s="42"/>
      <c r="J63" s="42"/>
      <c r="K63" s="42"/>
      <c r="L63" s="9"/>
      <c r="M63" s="9"/>
      <c r="N63" s="9"/>
      <c r="O63" s="9"/>
    </row>
    <row r="64" spans="1:15" x14ac:dyDescent="0.2">
      <c r="I64" s="42"/>
      <c r="J64" s="42"/>
      <c r="K64" s="42"/>
      <c r="L64" s="9"/>
      <c r="M64" s="9"/>
      <c r="N64" s="9"/>
      <c r="O64" s="9"/>
    </row>
  </sheetData>
  <mergeCells count="3">
    <mergeCell ref="A3:G3"/>
    <mergeCell ref="A4:G4"/>
    <mergeCell ref="A5:G5"/>
  </mergeCells>
  <pageMargins left="0.28000000000000003" right="0.15" top="0.44" bottom="1" header="0.27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E21" sqref="E21"/>
    </sheetView>
  </sheetViews>
  <sheetFormatPr defaultRowHeight="17.25" x14ac:dyDescent="0.3"/>
  <cols>
    <col min="1" max="1" width="9" style="93" customWidth="1"/>
    <col min="2" max="2" width="8.85546875" style="93" customWidth="1"/>
    <col min="3" max="3" width="26.85546875" style="93" customWidth="1"/>
    <col min="4" max="4" width="12.42578125" style="93" bestFit="1" customWidth="1"/>
    <col min="5" max="5" width="11.5703125" style="93" customWidth="1"/>
    <col min="6" max="6" width="10" style="251" bestFit="1" customWidth="1"/>
    <col min="7" max="7" width="11.28515625" style="93" customWidth="1"/>
    <col min="8" max="16384" width="9.140625" style="93"/>
  </cols>
  <sheetData>
    <row r="1" spans="1:8" ht="19.5" thickBot="1" x14ac:dyDescent="0.35">
      <c r="A1" s="92"/>
      <c r="B1" s="92"/>
      <c r="C1" s="218" t="s">
        <v>72</v>
      </c>
      <c r="D1" s="92"/>
      <c r="E1" s="92"/>
      <c r="F1" s="264"/>
      <c r="G1" s="278" t="s">
        <v>32</v>
      </c>
      <c r="H1" s="92"/>
    </row>
    <row r="2" spans="1:8" x14ac:dyDescent="0.3">
      <c r="A2" s="92"/>
      <c r="B2" s="92" t="s">
        <v>73</v>
      </c>
      <c r="C2" s="92"/>
      <c r="D2" s="92"/>
      <c r="E2" s="92"/>
      <c r="F2" s="264"/>
      <c r="G2" s="92"/>
      <c r="H2" s="94" t="s">
        <v>41</v>
      </c>
    </row>
    <row r="3" spans="1:8" x14ac:dyDescent="0.3">
      <c r="A3" s="92" t="s">
        <v>14</v>
      </c>
      <c r="B3" s="92"/>
      <c r="C3" s="92"/>
      <c r="D3" s="92"/>
      <c r="E3" s="92"/>
      <c r="F3" s="264"/>
      <c r="G3" s="92" t="s">
        <v>42</v>
      </c>
      <c r="H3" s="92" t="s">
        <v>43</v>
      </c>
    </row>
    <row r="4" spans="1:8" x14ac:dyDescent="0.3">
      <c r="A4" s="95" t="s">
        <v>16</v>
      </c>
      <c r="B4" s="95" t="s">
        <v>12</v>
      </c>
      <c r="C4" s="96" t="s">
        <v>4</v>
      </c>
      <c r="D4" s="97" t="s">
        <v>15</v>
      </c>
      <c r="E4" s="97" t="s">
        <v>1</v>
      </c>
      <c r="F4" s="265" t="s">
        <v>26</v>
      </c>
      <c r="G4" s="98" t="s">
        <v>2</v>
      </c>
      <c r="H4" s="96" t="s">
        <v>3</v>
      </c>
    </row>
    <row r="5" spans="1:8" x14ac:dyDescent="0.3">
      <c r="A5" s="99"/>
      <c r="B5" s="99"/>
      <c r="C5" s="100"/>
      <c r="D5" s="101" t="s">
        <v>0</v>
      </c>
      <c r="E5" s="101"/>
      <c r="F5" s="266" t="s">
        <v>25</v>
      </c>
      <c r="G5" s="102"/>
      <c r="H5" s="103" t="s">
        <v>17</v>
      </c>
    </row>
    <row r="6" spans="1:8" x14ac:dyDescent="0.3">
      <c r="A6" s="104" t="s">
        <v>74</v>
      </c>
      <c r="B6" s="105" t="s">
        <v>47</v>
      </c>
      <c r="C6" s="86" t="s">
        <v>75</v>
      </c>
      <c r="D6" s="87"/>
      <c r="E6" s="106"/>
      <c r="F6" s="147"/>
      <c r="G6" s="107"/>
      <c r="H6" s="214"/>
    </row>
    <row r="7" spans="1:8" x14ac:dyDescent="0.3">
      <c r="A7" s="104"/>
      <c r="B7" s="105"/>
      <c r="C7" s="89" t="s">
        <v>76</v>
      </c>
      <c r="D7" s="108">
        <v>700000</v>
      </c>
      <c r="E7" s="108"/>
      <c r="F7" s="227"/>
      <c r="G7" s="107">
        <f>D7</f>
        <v>700000</v>
      </c>
      <c r="H7" s="109"/>
    </row>
    <row r="8" spans="1:8" x14ac:dyDescent="0.3">
      <c r="A8" s="104" t="s">
        <v>82</v>
      </c>
      <c r="B8" s="105" t="s">
        <v>115</v>
      </c>
      <c r="C8" s="52" t="s">
        <v>116</v>
      </c>
      <c r="D8" s="108"/>
      <c r="E8" s="108">
        <v>4856</v>
      </c>
      <c r="F8" s="227"/>
      <c r="G8" s="107">
        <f>G7-E8</f>
        <v>695144</v>
      </c>
      <c r="H8" s="109"/>
    </row>
    <row r="9" spans="1:8" x14ac:dyDescent="0.3">
      <c r="A9" s="104"/>
      <c r="B9" s="105" t="s">
        <v>117</v>
      </c>
      <c r="C9" s="52" t="s">
        <v>118</v>
      </c>
      <c r="D9" s="108"/>
      <c r="E9" s="108">
        <v>76160.800000000003</v>
      </c>
      <c r="F9" s="227"/>
      <c r="G9" s="107">
        <f>G8-E9</f>
        <v>618983.19999999995</v>
      </c>
      <c r="H9" s="109"/>
    </row>
    <row r="10" spans="1:8" x14ac:dyDescent="0.3">
      <c r="A10" s="104"/>
      <c r="B10" s="105" t="s">
        <v>119</v>
      </c>
      <c r="C10" s="52" t="s">
        <v>137</v>
      </c>
      <c r="D10" s="108"/>
      <c r="E10" s="108">
        <v>659.12</v>
      </c>
      <c r="F10" s="227"/>
      <c r="G10" s="107">
        <f>G9-E10</f>
        <v>618324.07999999996</v>
      </c>
      <c r="H10" s="109"/>
    </row>
    <row r="11" spans="1:8" ht="18.75" x14ac:dyDescent="0.3">
      <c r="A11" s="104"/>
      <c r="B11" s="105"/>
      <c r="C11" s="52"/>
      <c r="D11" s="108"/>
      <c r="E11" s="108"/>
      <c r="F11" s="227"/>
      <c r="G11" s="230"/>
      <c r="H11" s="109"/>
    </row>
    <row r="12" spans="1:8" x14ac:dyDescent="0.3">
      <c r="A12" s="104"/>
      <c r="B12" s="105"/>
      <c r="C12" s="52"/>
      <c r="D12" s="108"/>
      <c r="E12" s="108"/>
      <c r="F12" s="227"/>
      <c r="G12" s="107"/>
      <c r="H12" s="109"/>
    </row>
    <row r="13" spans="1:8" x14ac:dyDescent="0.3">
      <c r="A13" s="104"/>
      <c r="B13" s="112"/>
      <c r="C13" s="52"/>
      <c r="D13" s="108"/>
      <c r="E13" s="108"/>
      <c r="F13" s="227"/>
      <c r="G13" s="113"/>
      <c r="H13" s="111"/>
    </row>
    <row r="14" spans="1:8" x14ac:dyDescent="0.3">
      <c r="A14" s="104"/>
      <c r="B14" s="112"/>
      <c r="C14" s="52"/>
      <c r="D14" s="108"/>
      <c r="E14" s="108"/>
      <c r="F14" s="227"/>
      <c r="G14" s="113"/>
      <c r="H14" s="111"/>
    </row>
    <row r="15" spans="1:8" x14ac:dyDescent="0.3">
      <c r="A15" s="110"/>
      <c r="B15" s="112"/>
      <c r="C15" s="52"/>
      <c r="D15" s="108"/>
      <c r="E15" s="108"/>
      <c r="F15" s="227"/>
      <c r="G15" s="113"/>
      <c r="H15" s="111"/>
    </row>
    <row r="16" spans="1:8" x14ac:dyDescent="0.3">
      <c r="A16" s="110"/>
      <c r="B16" s="112"/>
      <c r="C16" s="52"/>
      <c r="D16" s="108"/>
      <c r="E16" s="108"/>
      <c r="F16" s="227"/>
      <c r="G16" s="113"/>
      <c r="H16" s="111"/>
    </row>
    <row r="17" spans="1:8" x14ac:dyDescent="0.3">
      <c r="A17" s="110"/>
      <c r="B17" s="112"/>
      <c r="C17" s="52"/>
      <c r="D17" s="108"/>
      <c r="E17" s="108"/>
      <c r="F17" s="229"/>
      <c r="G17" s="113"/>
      <c r="H17" s="111"/>
    </row>
    <row r="18" spans="1:8" x14ac:dyDescent="0.3">
      <c r="A18" s="110"/>
      <c r="B18" s="112"/>
      <c r="C18" s="52"/>
      <c r="D18" s="108"/>
      <c r="E18" s="108"/>
      <c r="F18" s="227"/>
      <c r="G18" s="113"/>
      <c r="H18" s="111"/>
    </row>
    <row r="19" spans="1:8" x14ac:dyDescent="0.3">
      <c r="A19" s="110"/>
      <c r="B19" s="112"/>
      <c r="C19" s="52"/>
      <c r="D19" s="108"/>
      <c r="E19" s="108"/>
      <c r="F19" s="227"/>
      <c r="G19" s="113"/>
      <c r="H19" s="111"/>
    </row>
    <row r="20" spans="1:8" x14ac:dyDescent="0.3">
      <c r="A20" s="110"/>
      <c r="B20" s="112"/>
      <c r="C20" s="52"/>
      <c r="D20" s="108"/>
      <c r="E20" s="108"/>
      <c r="F20" s="229"/>
      <c r="G20" s="113"/>
      <c r="H20" s="111"/>
    </row>
    <row r="21" spans="1:8" x14ac:dyDescent="0.3">
      <c r="A21" s="110"/>
      <c r="B21" s="112"/>
      <c r="C21" s="52"/>
      <c r="D21" s="108"/>
      <c r="E21" s="108"/>
      <c r="F21" s="229"/>
      <c r="G21" s="113"/>
      <c r="H21" s="111"/>
    </row>
    <row r="22" spans="1:8" x14ac:dyDescent="0.3">
      <c r="A22" s="110"/>
      <c r="B22" s="112"/>
      <c r="C22" s="52"/>
      <c r="D22" s="108"/>
      <c r="E22" s="108"/>
      <c r="F22" s="227"/>
      <c r="G22" s="113"/>
      <c r="H22" s="111"/>
    </row>
    <row r="23" spans="1:8" x14ac:dyDescent="0.3">
      <c r="A23" s="110"/>
      <c r="B23" s="112"/>
      <c r="C23" s="52"/>
      <c r="D23" s="108"/>
      <c r="E23" s="108"/>
      <c r="F23" s="227"/>
      <c r="G23" s="113"/>
      <c r="H23" s="111"/>
    </row>
    <row r="24" spans="1:8" x14ac:dyDescent="0.3">
      <c r="A24" s="110"/>
      <c r="B24" s="112"/>
      <c r="C24" s="52"/>
      <c r="D24" s="108"/>
      <c r="E24" s="108"/>
      <c r="F24" s="227"/>
      <c r="G24" s="113"/>
      <c r="H24" s="111"/>
    </row>
    <row r="25" spans="1:8" x14ac:dyDescent="0.3">
      <c r="A25" s="110"/>
      <c r="B25" s="112"/>
      <c r="C25" s="52"/>
      <c r="D25" s="108"/>
      <c r="E25" s="108"/>
      <c r="F25" s="227"/>
      <c r="G25" s="113"/>
      <c r="H25" s="111"/>
    </row>
    <row r="26" spans="1:8" x14ac:dyDescent="0.3">
      <c r="A26" s="110"/>
      <c r="B26" s="112"/>
      <c r="C26" s="52"/>
      <c r="D26" s="108"/>
      <c r="E26" s="108"/>
      <c r="F26" s="227"/>
      <c r="G26" s="113"/>
      <c r="H26" s="111"/>
    </row>
    <row r="27" spans="1:8" x14ac:dyDescent="0.3">
      <c r="A27" s="110"/>
      <c r="B27" s="112"/>
      <c r="C27" s="52"/>
      <c r="D27" s="108"/>
      <c r="E27" s="108"/>
      <c r="F27" s="227"/>
      <c r="G27" s="113"/>
      <c r="H27" s="111"/>
    </row>
    <row r="28" spans="1:8" x14ac:dyDescent="0.3">
      <c r="A28" s="110"/>
      <c r="B28" s="112"/>
      <c r="C28" s="52"/>
      <c r="D28" s="108"/>
      <c r="E28" s="108"/>
      <c r="F28" s="227"/>
      <c r="G28" s="113"/>
      <c r="H28" s="111"/>
    </row>
    <row r="29" spans="1:8" x14ac:dyDescent="0.3">
      <c r="A29" s="110"/>
      <c r="B29" s="112"/>
      <c r="C29" s="52"/>
      <c r="D29" s="108"/>
      <c r="E29" s="108"/>
      <c r="F29" s="227"/>
      <c r="G29" s="113"/>
      <c r="H29" s="111"/>
    </row>
    <row r="30" spans="1:8" x14ac:dyDescent="0.3">
      <c r="A30" s="110"/>
      <c r="B30" s="112"/>
      <c r="C30" s="52"/>
      <c r="D30" s="108"/>
      <c r="E30" s="108"/>
      <c r="F30" s="108"/>
      <c r="G30" s="113"/>
      <c r="H30" s="111"/>
    </row>
    <row r="31" spans="1:8" x14ac:dyDescent="0.3">
      <c r="A31" s="110"/>
      <c r="B31" s="112"/>
      <c r="C31" s="52"/>
      <c r="D31" s="108"/>
      <c r="E31" s="108"/>
      <c r="F31" s="108"/>
      <c r="G31" s="113"/>
      <c r="H31" s="111"/>
    </row>
    <row r="32" spans="1:8" ht="19.5" thickBot="1" x14ac:dyDescent="0.35">
      <c r="A32" s="128"/>
      <c r="B32" s="129"/>
      <c r="C32" s="130" t="s">
        <v>59</v>
      </c>
      <c r="D32" s="131">
        <f>SUM(D7:D31)</f>
        <v>700000</v>
      </c>
      <c r="E32" s="131">
        <f>SUM(E7:E31)</f>
        <v>81675.92</v>
      </c>
      <c r="F32" s="131">
        <f>SUM(F7:F31)</f>
        <v>0</v>
      </c>
      <c r="G32" s="215">
        <f>D32-E32-F32</f>
        <v>618324.07999999996</v>
      </c>
      <c r="H32" s="132"/>
    </row>
    <row r="33" spans="7:7" ht="18" thickTop="1" x14ac:dyDescent="0.3"/>
    <row r="35" spans="7:7" x14ac:dyDescent="0.3">
      <c r="G35" s="175"/>
    </row>
  </sheetData>
  <pageMargins left="0.31" right="0.25" top="0.37" bottom="0.28000000000000003" header="0.22" footer="0.1400000000000000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K16" sqref="K16"/>
    </sheetView>
  </sheetViews>
  <sheetFormatPr defaultRowHeight="18.75" x14ac:dyDescent="0.3"/>
  <cols>
    <col min="1" max="1" width="7.7109375" style="1" customWidth="1"/>
    <col min="2" max="2" width="7" style="1" customWidth="1"/>
    <col min="3" max="3" width="32.42578125" style="1" customWidth="1"/>
    <col min="4" max="4" width="12.42578125" style="1" customWidth="1"/>
    <col min="5" max="5" width="10.7109375" style="1" customWidth="1"/>
    <col min="6" max="6" width="12.140625" style="1" customWidth="1"/>
    <col min="7" max="7" width="9.28515625" style="1" customWidth="1"/>
    <col min="8" max="8" width="7.7109375" style="1" customWidth="1"/>
    <col min="9" max="10" width="9.140625" style="1"/>
    <col min="11" max="11" width="14.140625" style="7" customWidth="1"/>
    <col min="12" max="12" width="14.42578125" style="1" customWidth="1"/>
    <col min="13" max="16384" width="9.140625" style="1"/>
  </cols>
  <sheetData>
    <row r="1" spans="1:12" x14ac:dyDescent="0.3">
      <c r="A1" s="352" t="s">
        <v>101</v>
      </c>
      <c r="B1" s="352"/>
      <c r="C1" s="352"/>
      <c r="D1" s="352"/>
      <c r="E1" s="352"/>
      <c r="F1" s="352"/>
      <c r="G1" s="352"/>
      <c r="H1" s="269" t="s">
        <v>41</v>
      </c>
    </row>
    <row r="2" spans="1:12" x14ac:dyDescent="0.3">
      <c r="A2" s="352" t="s">
        <v>102</v>
      </c>
      <c r="B2" s="352"/>
      <c r="C2" s="352"/>
      <c r="D2" s="352"/>
      <c r="E2" s="352"/>
      <c r="F2" s="352"/>
      <c r="G2" s="352"/>
      <c r="H2" s="92"/>
    </row>
    <row r="3" spans="1:12" x14ac:dyDescent="0.3">
      <c r="A3" s="114" t="s">
        <v>14</v>
      </c>
      <c r="B3" s="78"/>
      <c r="C3" s="78"/>
      <c r="D3" s="78"/>
      <c r="E3" s="78"/>
      <c r="F3" s="78"/>
      <c r="G3" s="92" t="s">
        <v>42</v>
      </c>
      <c r="H3" s="92" t="s">
        <v>43</v>
      </c>
    </row>
    <row r="4" spans="1:12" x14ac:dyDescent="0.3">
      <c r="A4" s="115" t="s">
        <v>16</v>
      </c>
      <c r="B4" s="79" t="s">
        <v>12</v>
      </c>
      <c r="C4" s="80" t="s">
        <v>4</v>
      </c>
      <c r="D4" s="81" t="s">
        <v>9</v>
      </c>
      <c r="E4" s="274" t="s">
        <v>27</v>
      </c>
      <c r="F4" s="274" t="s">
        <v>138</v>
      </c>
      <c r="G4" s="81" t="s">
        <v>2</v>
      </c>
      <c r="H4" s="117" t="s">
        <v>3</v>
      </c>
    </row>
    <row r="5" spans="1:12" x14ac:dyDescent="0.3">
      <c r="A5" s="118"/>
      <c r="B5" s="82"/>
      <c r="C5" s="83"/>
      <c r="D5" s="84"/>
      <c r="E5" s="275"/>
      <c r="F5" s="275" t="s">
        <v>24</v>
      </c>
      <c r="G5" s="84"/>
      <c r="H5" s="120" t="s">
        <v>17</v>
      </c>
    </row>
    <row r="6" spans="1:12" x14ac:dyDescent="0.3">
      <c r="A6" s="104" t="s">
        <v>64</v>
      </c>
      <c r="B6" s="105"/>
      <c r="C6" s="267" t="s">
        <v>70</v>
      </c>
      <c r="D6" s="122"/>
      <c r="E6" s="88"/>
      <c r="F6" s="123"/>
      <c r="G6" s="123"/>
      <c r="H6" s="90"/>
    </row>
    <row r="7" spans="1:12" x14ac:dyDescent="0.3">
      <c r="A7" s="104"/>
      <c r="B7" s="105">
        <v>1</v>
      </c>
      <c r="C7" s="224" t="s">
        <v>65</v>
      </c>
      <c r="D7" s="242">
        <v>78500</v>
      </c>
      <c r="E7" s="238"/>
      <c r="F7" s="239">
        <f>D7-E7</f>
        <v>78500</v>
      </c>
      <c r="G7" s="123">
        <f>D7-E7-F7</f>
        <v>0</v>
      </c>
      <c r="H7" s="234"/>
    </row>
    <row r="8" spans="1:12" x14ac:dyDescent="0.3">
      <c r="A8" s="121"/>
      <c r="B8" s="85"/>
      <c r="C8" s="224"/>
      <c r="D8" s="49"/>
      <c r="E8" s="88"/>
      <c r="F8" s="239"/>
      <c r="G8" s="123"/>
      <c r="H8" s="90"/>
    </row>
    <row r="9" spans="1:12" x14ac:dyDescent="0.3">
      <c r="A9" s="121"/>
      <c r="B9" s="85">
        <v>2</v>
      </c>
      <c r="C9" s="224" t="s">
        <v>66</v>
      </c>
      <c r="D9" s="122">
        <v>275000</v>
      </c>
      <c r="E9" s="123"/>
      <c r="F9" s="239">
        <f t="shared" ref="F9:F23" si="0">D9-E9</f>
        <v>275000</v>
      </c>
      <c r="G9" s="123">
        <f t="shared" ref="G9:G23" si="1">D9-E9-F9</f>
        <v>0</v>
      </c>
      <c r="H9" s="257"/>
    </row>
    <row r="10" spans="1:12" x14ac:dyDescent="0.3">
      <c r="A10" s="121"/>
      <c r="B10" s="85"/>
      <c r="C10" s="220"/>
      <c r="D10" s="122"/>
      <c r="E10" s="123"/>
      <c r="F10" s="239"/>
      <c r="G10" s="123"/>
      <c r="H10" s="257"/>
    </row>
    <row r="11" spans="1:12" x14ac:dyDescent="0.3">
      <c r="A11" s="121"/>
      <c r="B11" s="85">
        <v>3</v>
      </c>
      <c r="C11" s="220" t="s">
        <v>67</v>
      </c>
      <c r="D11" s="123">
        <v>157400</v>
      </c>
      <c r="E11" s="146"/>
      <c r="F11" s="239">
        <f t="shared" si="0"/>
        <v>157400</v>
      </c>
      <c r="G11" s="123">
        <f t="shared" si="1"/>
        <v>0</v>
      </c>
      <c r="H11" s="90"/>
      <c r="L11" s="7"/>
    </row>
    <row r="12" spans="1:12" x14ac:dyDescent="0.3">
      <c r="A12" s="121"/>
      <c r="B12" s="85"/>
      <c r="C12" s="52"/>
      <c r="D12" s="88"/>
      <c r="E12" s="146"/>
      <c r="F12" s="239"/>
      <c r="G12" s="123"/>
      <c r="H12" s="90"/>
    </row>
    <row r="13" spans="1:12" x14ac:dyDescent="0.3">
      <c r="A13" s="276" t="s">
        <v>103</v>
      </c>
      <c r="B13" s="277" t="s">
        <v>107</v>
      </c>
      <c r="C13" s="224" t="s">
        <v>68</v>
      </c>
      <c r="D13" s="122">
        <v>444000</v>
      </c>
      <c r="E13" s="122">
        <v>444000</v>
      </c>
      <c r="F13" s="239">
        <f t="shared" si="0"/>
        <v>0</v>
      </c>
      <c r="G13" s="123">
        <f t="shared" si="1"/>
        <v>0</v>
      </c>
      <c r="H13" s="90"/>
    </row>
    <row r="14" spans="1:12" x14ac:dyDescent="0.3">
      <c r="A14" s="121"/>
      <c r="B14" s="85"/>
      <c r="C14" s="52"/>
      <c r="D14" s="88"/>
      <c r="E14" s="146"/>
      <c r="F14" s="239"/>
      <c r="G14" s="123"/>
      <c r="H14" s="90"/>
    </row>
    <row r="15" spans="1:12" x14ac:dyDescent="0.3">
      <c r="A15" s="276" t="s">
        <v>103</v>
      </c>
      <c r="B15" s="277" t="s">
        <v>104</v>
      </c>
      <c r="C15" s="89" t="s">
        <v>69</v>
      </c>
      <c r="D15" s="123">
        <v>12000</v>
      </c>
      <c r="E15" s="123">
        <v>12000</v>
      </c>
      <c r="F15" s="239">
        <f t="shared" si="0"/>
        <v>0</v>
      </c>
      <c r="G15" s="123">
        <f t="shared" si="1"/>
        <v>0</v>
      </c>
      <c r="H15" s="90"/>
    </row>
    <row r="16" spans="1:12" x14ac:dyDescent="0.3">
      <c r="A16" s="121"/>
      <c r="B16" s="85"/>
      <c r="C16" s="52"/>
      <c r="D16" s="88"/>
      <c r="E16" s="146"/>
      <c r="F16" s="239"/>
      <c r="G16" s="123"/>
      <c r="H16" s="90"/>
    </row>
    <row r="17" spans="1:8" x14ac:dyDescent="0.3">
      <c r="A17" s="276" t="s">
        <v>103</v>
      </c>
      <c r="B17" s="277" t="s">
        <v>106</v>
      </c>
      <c r="C17" s="224" t="s">
        <v>68</v>
      </c>
      <c r="D17" s="123">
        <v>55653</v>
      </c>
      <c r="E17" s="123">
        <v>55653</v>
      </c>
      <c r="F17" s="239">
        <f t="shared" si="0"/>
        <v>0</v>
      </c>
      <c r="G17" s="123">
        <f t="shared" si="1"/>
        <v>0</v>
      </c>
      <c r="H17" s="90"/>
    </row>
    <row r="18" spans="1:8" x14ac:dyDescent="0.3">
      <c r="A18" s="121"/>
      <c r="B18" s="85"/>
      <c r="C18" s="52"/>
      <c r="D18" s="88"/>
      <c r="E18" s="146"/>
      <c r="F18" s="239"/>
      <c r="G18" s="123"/>
      <c r="H18" s="90"/>
    </row>
    <row r="19" spans="1:8" x14ac:dyDescent="0.3">
      <c r="A19" s="276" t="s">
        <v>103</v>
      </c>
      <c r="B19" s="277" t="s">
        <v>105</v>
      </c>
      <c r="C19" s="224" t="s">
        <v>68</v>
      </c>
      <c r="D19" s="88">
        <v>38207.97</v>
      </c>
      <c r="E19" s="88">
        <v>38207.97</v>
      </c>
      <c r="F19" s="239">
        <f t="shared" si="0"/>
        <v>0</v>
      </c>
      <c r="G19" s="123">
        <f t="shared" si="1"/>
        <v>0</v>
      </c>
      <c r="H19" s="90"/>
    </row>
    <row r="20" spans="1:8" x14ac:dyDescent="0.3">
      <c r="A20" s="121"/>
      <c r="B20" s="85"/>
      <c r="C20" s="52"/>
      <c r="D20" s="88"/>
      <c r="E20" s="146"/>
      <c r="F20" s="239"/>
      <c r="G20" s="123"/>
      <c r="H20" s="90"/>
    </row>
    <row r="21" spans="1:8" x14ac:dyDescent="0.3">
      <c r="A21" s="276" t="s">
        <v>103</v>
      </c>
      <c r="B21" s="277" t="s">
        <v>109</v>
      </c>
      <c r="C21" s="224" t="s">
        <v>68</v>
      </c>
      <c r="D21" s="88">
        <v>103364.54</v>
      </c>
      <c r="E21" s="88">
        <v>103364.54</v>
      </c>
      <c r="F21" s="239">
        <f t="shared" si="0"/>
        <v>0</v>
      </c>
      <c r="G21" s="123">
        <f t="shared" si="1"/>
        <v>0</v>
      </c>
      <c r="H21" s="90"/>
    </row>
    <row r="22" spans="1:8" x14ac:dyDescent="0.3">
      <c r="A22" s="121"/>
      <c r="B22" s="85"/>
      <c r="C22" s="52"/>
      <c r="D22" s="88"/>
      <c r="E22" s="146"/>
      <c r="F22" s="239"/>
      <c r="G22" s="123"/>
      <c r="H22" s="90"/>
    </row>
    <row r="23" spans="1:8" x14ac:dyDescent="0.3">
      <c r="A23" s="276" t="s">
        <v>103</v>
      </c>
      <c r="B23" s="277" t="s">
        <v>108</v>
      </c>
      <c r="C23" s="224" t="s">
        <v>68</v>
      </c>
      <c r="D23" s="88">
        <v>55271.37</v>
      </c>
      <c r="E23" s="88">
        <v>55271.37</v>
      </c>
      <c r="F23" s="239">
        <f t="shared" si="0"/>
        <v>0</v>
      </c>
      <c r="G23" s="123">
        <f t="shared" si="1"/>
        <v>0</v>
      </c>
      <c r="H23" s="90"/>
    </row>
    <row r="24" spans="1:8" x14ac:dyDescent="0.3">
      <c r="A24" s="104"/>
      <c r="B24" s="105"/>
      <c r="C24" s="52"/>
      <c r="D24" s="122"/>
      <c r="E24" s="123"/>
      <c r="F24" s="123"/>
      <c r="G24" s="123"/>
      <c r="H24" s="90"/>
    </row>
    <row r="25" spans="1:8" x14ac:dyDescent="0.3">
      <c r="A25" s="124"/>
      <c r="B25" s="125"/>
      <c r="C25" s="126"/>
      <c r="D25" s="39"/>
      <c r="E25" s="39"/>
      <c r="F25" s="39"/>
      <c r="G25" s="39"/>
      <c r="H25" s="127"/>
    </row>
    <row r="26" spans="1:8" ht="19.5" thickBot="1" x14ac:dyDescent="0.35">
      <c r="A26" s="128"/>
      <c r="B26" s="129"/>
      <c r="C26" s="130" t="s">
        <v>37</v>
      </c>
      <c r="D26" s="231">
        <f>SUM(D7:D25)</f>
        <v>1219396.8800000001</v>
      </c>
      <c r="E26" s="231">
        <f>SUM(E7:E25)</f>
        <v>708496.88</v>
      </c>
      <c r="F26" s="231">
        <f>SUM(F7:F25)</f>
        <v>510900</v>
      </c>
      <c r="G26" s="178">
        <f>D26-E26-F26</f>
        <v>0</v>
      </c>
      <c r="H26" s="132"/>
    </row>
    <row r="27" spans="1:8" ht="19.5" thickTop="1" x14ac:dyDescent="0.3"/>
  </sheetData>
  <mergeCells count="2">
    <mergeCell ref="A1:G1"/>
    <mergeCell ref="A2:G2"/>
  </mergeCells>
  <pageMargins left="0.47" right="0.3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C15" sqref="C15"/>
    </sheetView>
  </sheetViews>
  <sheetFormatPr defaultRowHeight="15.75" x14ac:dyDescent="0.25"/>
  <cols>
    <col min="1" max="1" width="7.28515625" style="27" customWidth="1"/>
    <col min="2" max="2" width="7.42578125" style="20" customWidth="1"/>
    <col min="3" max="3" width="35.140625" style="20" customWidth="1"/>
    <col min="4" max="4" width="11.28515625" style="20" customWidth="1"/>
    <col min="5" max="5" width="10.42578125" style="20" customWidth="1"/>
    <col min="6" max="6" width="8.85546875" style="20" customWidth="1"/>
    <col min="7" max="7" width="11.28515625" style="20" customWidth="1"/>
    <col min="8" max="8" width="9.140625" style="27" customWidth="1"/>
    <col min="9" max="16384" width="9.140625" style="20"/>
  </cols>
  <sheetData>
    <row r="1" spans="1:8" ht="18.75" x14ac:dyDescent="0.3">
      <c r="A1" s="352" t="s">
        <v>39</v>
      </c>
      <c r="B1" s="352"/>
      <c r="C1" s="352"/>
      <c r="D1" s="352"/>
      <c r="E1" s="352"/>
      <c r="F1" s="352"/>
      <c r="G1" s="352"/>
      <c r="H1" s="114" t="s">
        <v>50</v>
      </c>
    </row>
    <row r="2" spans="1:8" ht="18.75" x14ac:dyDescent="0.3">
      <c r="A2" s="352" t="s">
        <v>102</v>
      </c>
      <c r="B2" s="352"/>
      <c r="C2" s="352"/>
      <c r="D2" s="352"/>
      <c r="E2" s="352"/>
      <c r="F2" s="352"/>
      <c r="G2" s="352"/>
      <c r="H2" s="92"/>
    </row>
    <row r="3" spans="1:8" ht="18.75" x14ac:dyDescent="0.3">
      <c r="A3" s="114" t="s">
        <v>14</v>
      </c>
      <c r="B3" s="78"/>
      <c r="C3" s="78"/>
      <c r="D3" s="78"/>
      <c r="E3" s="78"/>
      <c r="F3" s="78"/>
      <c r="G3" s="92" t="s">
        <v>42</v>
      </c>
      <c r="H3" s="92" t="s">
        <v>62</v>
      </c>
    </row>
    <row r="4" spans="1:8" ht="18.75" x14ac:dyDescent="0.3">
      <c r="A4" s="115" t="s">
        <v>16</v>
      </c>
      <c r="B4" s="95" t="s">
        <v>12</v>
      </c>
      <c r="C4" s="80" t="s">
        <v>4</v>
      </c>
      <c r="D4" s="81" t="s">
        <v>21</v>
      </c>
      <c r="E4" s="116" t="s">
        <v>1</v>
      </c>
      <c r="F4" s="116" t="s">
        <v>31</v>
      </c>
      <c r="G4" s="81" t="s">
        <v>2</v>
      </c>
      <c r="H4" s="117" t="s">
        <v>3</v>
      </c>
    </row>
    <row r="5" spans="1:8" ht="18.75" x14ac:dyDescent="0.3">
      <c r="A5" s="118"/>
      <c r="B5" s="82"/>
      <c r="C5" s="83"/>
      <c r="D5" s="84"/>
      <c r="E5" s="119"/>
      <c r="F5" s="119" t="s">
        <v>24</v>
      </c>
      <c r="G5" s="84"/>
      <c r="H5" s="120" t="s">
        <v>17</v>
      </c>
    </row>
    <row r="6" spans="1:8" ht="18.75" x14ac:dyDescent="0.3">
      <c r="A6" s="104" t="s">
        <v>77</v>
      </c>
      <c r="B6" s="105" t="s">
        <v>78</v>
      </c>
      <c r="C6" s="246" t="s">
        <v>79</v>
      </c>
      <c r="D6" s="247">
        <v>600000</v>
      </c>
      <c r="E6" s="88"/>
      <c r="F6" s="123"/>
      <c r="G6" s="123"/>
      <c r="H6" s="90"/>
    </row>
    <row r="7" spans="1:8" ht="18.75" x14ac:dyDescent="0.3">
      <c r="A7" s="104"/>
      <c r="B7" s="105"/>
      <c r="C7" s="237"/>
      <c r="D7" s="242"/>
      <c r="E7" s="88"/>
      <c r="F7" s="123"/>
      <c r="G7" s="123"/>
      <c r="H7" s="90"/>
    </row>
    <row r="8" spans="1:8" ht="18.75" x14ac:dyDescent="0.3">
      <c r="A8" s="121"/>
      <c r="B8" s="85">
        <v>1</v>
      </c>
      <c r="C8" s="52" t="s">
        <v>110</v>
      </c>
      <c r="D8" s="49">
        <v>200000</v>
      </c>
      <c r="E8" s="88"/>
      <c r="F8" s="123"/>
      <c r="G8" s="123">
        <f>D8</f>
        <v>200000</v>
      </c>
      <c r="H8" s="90" t="s">
        <v>112</v>
      </c>
    </row>
    <row r="9" spans="1:8" ht="18.75" x14ac:dyDescent="0.3">
      <c r="A9" s="121"/>
      <c r="B9" s="85"/>
      <c r="C9" s="52" t="s">
        <v>111</v>
      </c>
      <c r="D9" s="122"/>
      <c r="E9" s="88"/>
      <c r="F9" s="123"/>
      <c r="G9" s="123"/>
      <c r="H9" s="90"/>
    </row>
    <row r="10" spans="1:8" ht="18.75" x14ac:dyDescent="0.3">
      <c r="A10" s="104" t="s">
        <v>82</v>
      </c>
      <c r="B10" s="85" t="s">
        <v>113</v>
      </c>
      <c r="C10" s="52" t="s">
        <v>114</v>
      </c>
      <c r="D10" s="122"/>
      <c r="E10" s="123">
        <v>51573</v>
      </c>
      <c r="F10" s="123"/>
      <c r="G10" s="123">
        <f>G8-E10</f>
        <v>148427</v>
      </c>
      <c r="H10" s="90"/>
    </row>
    <row r="11" spans="1:8" ht="18.75" x14ac:dyDescent="0.3">
      <c r="A11" s="121"/>
      <c r="B11" s="85"/>
      <c r="C11" s="52" t="s">
        <v>122</v>
      </c>
      <c r="D11" s="88"/>
      <c r="E11" s="146"/>
      <c r="F11" s="123">
        <v>10062</v>
      </c>
      <c r="G11" s="123">
        <f>G10-E11-F11</f>
        <v>138365</v>
      </c>
      <c r="H11" s="90"/>
    </row>
    <row r="12" spans="1:8" ht="18.75" x14ac:dyDescent="0.3">
      <c r="A12" s="121"/>
      <c r="B12" s="85"/>
      <c r="C12" s="52"/>
      <c r="D12" s="88"/>
      <c r="E12" s="146"/>
      <c r="F12" s="123"/>
      <c r="G12" s="123"/>
      <c r="H12" s="90"/>
    </row>
    <row r="13" spans="1:8" ht="18.75" x14ac:dyDescent="0.3">
      <c r="A13" s="121"/>
      <c r="B13" s="85"/>
      <c r="C13" s="52"/>
      <c r="D13" s="88"/>
      <c r="E13" s="146"/>
      <c r="F13" s="123"/>
      <c r="G13" s="123"/>
      <c r="H13" s="90"/>
    </row>
    <row r="14" spans="1:8" ht="18.75" x14ac:dyDescent="0.3">
      <c r="A14" s="121"/>
      <c r="B14" s="85"/>
      <c r="C14" s="52"/>
      <c r="D14" s="88"/>
      <c r="E14" s="146"/>
      <c r="F14" s="123"/>
      <c r="G14" s="123"/>
      <c r="H14" s="90"/>
    </row>
    <row r="15" spans="1:8" ht="18.75" x14ac:dyDescent="0.3">
      <c r="A15" s="121"/>
      <c r="B15" s="85"/>
      <c r="C15" s="52"/>
      <c r="D15" s="88"/>
      <c r="E15" s="146"/>
      <c r="F15" s="123"/>
      <c r="G15" s="123"/>
      <c r="H15" s="90"/>
    </row>
    <row r="16" spans="1:8" ht="18.75" x14ac:dyDescent="0.3">
      <c r="A16" s="121"/>
      <c r="B16" s="85"/>
      <c r="C16" s="52"/>
      <c r="D16" s="88"/>
      <c r="E16" s="146"/>
      <c r="F16" s="123"/>
      <c r="G16" s="123"/>
      <c r="H16" s="90"/>
    </row>
    <row r="17" spans="1:8" ht="18.75" x14ac:dyDescent="0.3">
      <c r="A17" s="121"/>
      <c r="B17" s="85"/>
      <c r="C17" s="52"/>
      <c r="D17" s="49"/>
      <c r="E17" s="88"/>
      <c r="F17" s="123"/>
      <c r="G17" s="123"/>
      <c r="H17" s="90"/>
    </row>
    <row r="18" spans="1:8" ht="18.75" x14ac:dyDescent="0.3">
      <c r="A18" s="121"/>
      <c r="B18" s="85"/>
      <c r="C18" s="220" t="s">
        <v>120</v>
      </c>
      <c r="D18" s="123">
        <v>400000</v>
      </c>
      <c r="E18" s="146"/>
      <c r="F18" s="123"/>
      <c r="G18" s="123"/>
      <c r="H18" s="90"/>
    </row>
    <row r="19" spans="1:8" ht="18.75" x14ac:dyDescent="0.3">
      <c r="A19" s="121"/>
      <c r="B19" s="85"/>
      <c r="C19" s="52"/>
      <c r="D19" s="88"/>
      <c r="E19" s="146"/>
      <c r="F19" s="123"/>
      <c r="G19" s="123"/>
      <c r="H19" s="90"/>
    </row>
    <row r="20" spans="1:8" ht="18.75" x14ac:dyDescent="0.3">
      <c r="A20" s="121"/>
      <c r="B20" s="85"/>
      <c r="C20" s="52"/>
      <c r="D20" s="88"/>
      <c r="E20" s="146"/>
      <c r="F20" s="123"/>
      <c r="G20" s="123"/>
      <c r="H20" s="90"/>
    </row>
    <row r="21" spans="1:8" ht="18.75" x14ac:dyDescent="0.3">
      <c r="A21" s="104"/>
      <c r="B21" s="105"/>
      <c r="C21" s="52"/>
      <c r="D21" s="122"/>
      <c r="E21" s="123"/>
      <c r="F21" s="123"/>
      <c r="G21" s="123"/>
      <c r="H21" s="90"/>
    </row>
    <row r="22" spans="1:8" ht="18.75" x14ac:dyDescent="0.3">
      <c r="A22" s="121"/>
      <c r="B22" s="85"/>
      <c r="C22" s="52"/>
      <c r="D22" s="88"/>
      <c r="E22" s="146"/>
      <c r="F22" s="123"/>
      <c r="G22" s="123"/>
      <c r="H22" s="90"/>
    </row>
    <row r="23" spans="1:8" ht="18.75" x14ac:dyDescent="0.3">
      <c r="A23" s="121"/>
      <c r="B23" s="85"/>
      <c r="C23" s="52"/>
      <c r="D23" s="88"/>
      <c r="E23" s="146"/>
      <c r="F23" s="123"/>
      <c r="G23" s="123"/>
      <c r="H23" s="90"/>
    </row>
    <row r="24" spans="1:8" ht="18.75" x14ac:dyDescent="0.3">
      <c r="A24" s="121"/>
      <c r="B24" s="85"/>
      <c r="C24" s="126"/>
      <c r="D24" s="240"/>
      <c r="E24" s="88"/>
      <c r="F24" s="88"/>
      <c r="G24" s="123"/>
      <c r="H24" s="90"/>
    </row>
    <row r="25" spans="1:8" ht="18.75" x14ac:dyDescent="0.3">
      <c r="A25" s="121"/>
      <c r="B25" s="85"/>
      <c r="C25" s="52"/>
      <c r="D25" s="88"/>
      <c r="E25" s="88"/>
      <c r="F25" s="88"/>
      <c r="G25" s="123"/>
      <c r="H25" s="90"/>
    </row>
    <row r="26" spans="1:8" ht="18.75" x14ac:dyDescent="0.3">
      <c r="A26" s="124"/>
      <c r="B26" s="125"/>
      <c r="C26" s="126"/>
      <c r="D26" s="39"/>
      <c r="E26" s="39"/>
      <c r="F26" s="39"/>
      <c r="G26" s="39"/>
      <c r="H26" s="127"/>
    </row>
    <row r="27" spans="1:8" ht="19.5" thickBot="1" x14ac:dyDescent="0.35">
      <c r="A27" s="128"/>
      <c r="B27" s="129"/>
      <c r="C27" s="130" t="s">
        <v>37</v>
      </c>
      <c r="D27" s="131">
        <f>SUM(D8:D26)</f>
        <v>600000</v>
      </c>
      <c r="E27" s="131">
        <f>SUM(E6:E26)</f>
        <v>51573</v>
      </c>
      <c r="F27" s="228">
        <f>SUM(F6:F26)</f>
        <v>10062</v>
      </c>
      <c r="G27" s="215">
        <f>D27-E27-F27</f>
        <v>538365</v>
      </c>
      <c r="H27" s="132"/>
    </row>
    <row r="28" spans="1:8" ht="16.5" thickTop="1" x14ac:dyDescent="0.25">
      <c r="D28" s="133"/>
      <c r="E28" s="133"/>
      <c r="F28" s="133"/>
      <c r="G28" s="133"/>
    </row>
    <row r="29" spans="1:8" x14ac:dyDescent="0.25">
      <c r="D29" s="223"/>
      <c r="E29" s="133"/>
      <c r="F29" s="133"/>
      <c r="G29" s="133"/>
    </row>
    <row r="30" spans="1:8" x14ac:dyDescent="0.25">
      <c r="D30" s="133"/>
      <c r="E30" s="133"/>
      <c r="F30" s="133"/>
      <c r="G30" s="133"/>
    </row>
    <row r="32" spans="1:8" ht="18.75" x14ac:dyDescent="0.3">
      <c r="B32" s="134"/>
      <c r="C32" s="134"/>
      <c r="D32" s="70"/>
      <c r="E32" s="134"/>
      <c r="F32" s="134"/>
      <c r="G32" s="135"/>
    </row>
    <row r="33" spans="2:7" ht="18.75" x14ac:dyDescent="0.3">
      <c r="B33" s="137"/>
      <c r="C33" s="134"/>
      <c r="D33" s="70"/>
      <c r="E33" s="134"/>
      <c r="F33" s="134"/>
      <c r="G33" s="135"/>
    </row>
    <row r="34" spans="2:7" x14ac:dyDescent="0.25">
      <c r="B34" s="134"/>
      <c r="C34" s="134"/>
      <c r="D34" s="138"/>
      <c r="E34" s="134"/>
      <c r="F34" s="134"/>
      <c r="G34" s="135"/>
    </row>
    <row r="35" spans="2:7" ht="18.75" x14ac:dyDescent="0.3">
      <c r="B35" s="134"/>
      <c r="C35" s="134"/>
      <c r="D35" s="70"/>
      <c r="E35" s="134"/>
      <c r="F35" s="134"/>
      <c r="G35" s="135"/>
    </row>
    <row r="36" spans="2:7" x14ac:dyDescent="0.25">
      <c r="B36" s="134"/>
      <c r="C36" s="134"/>
      <c r="D36" s="140"/>
      <c r="E36" s="134"/>
      <c r="F36" s="134"/>
      <c r="G36" s="134"/>
    </row>
  </sheetData>
  <mergeCells count="2">
    <mergeCell ref="A1:G1"/>
    <mergeCell ref="A2:G2"/>
  </mergeCells>
  <pageMargins left="0.2" right="0.15" top="0.15748031496062992" bottom="0.15748031496062992" header="0.15748031496062992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M17" sqref="M17"/>
    </sheetView>
  </sheetViews>
  <sheetFormatPr defaultRowHeight="15.75" x14ac:dyDescent="0.25"/>
  <cols>
    <col min="1" max="1" width="7.28515625" style="27" customWidth="1"/>
    <col min="2" max="2" width="8.140625" style="20" customWidth="1"/>
    <col min="3" max="3" width="33.85546875" style="20" customWidth="1"/>
    <col min="4" max="4" width="11.28515625" style="20" customWidth="1"/>
    <col min="5" max="5" width="9.5703125" style="20" customWidth="1"/>
    <col min="6" max="6" width="8.28515625" style="20" customWidth="1"/>
    <col min="7" max="7" width="11.28515625" style="20" customWidth="1"/>
    <col min="8" max="8" width="9.140625" style="27" customWidth="1"/>
    <col min="9" max="9" width="11.28515625" style="20" customWidth="1"/>
    <col min="10" max="10" width="8" style="20" customWidth="1"/>
    <col min="11" max="16384" width="9.140625" style="20"/>
  </cols>
  <sheetData>
    <row r="1" spans="1:8" ht="18.75" x14ac:dyDescent="0.3">
      <c r="A1" s="352" t="s">
        <v>39</v>
      </c>
      <c r="B1" s="352"/>
      <c r="C1" s="352"/>
      <c r="D1" s="352"/>
      <c r="E1" s="352"/>
      <c r="F1" s="352"/>
      <c r="G1" s="352"/>
      <c r="H1" s="114" t="s">
        <v>61</v>
      </c>
    </row>
    <row r="2" spans="1:8" ht="18.75" x14ac:dyDescent="0.3">
      <c r="A2" s="352" t="s">
        <v>124</v>
      </c>
      <c r="B2" s="352"/>
      <c r="C2" s="352"/>
      <c r="D2" s="352"/>
      <c r="E2" s="352"/>
      <c r="F2" s="352"/>
      <c r="G2" s="352"/>
      <c r="H2" s="92"/>
    </row>
    <row r="3" spans="1:8" ht="18.75" x14ac:dyDescent="0.3">
      <c r="A3" s="114" t="s">
        <v>14</v>
      </c>
      <c r="B3" s="78"/>
      <c r="C3" s="78"/>
      <c r="D3" s="78"/>
      <c r="E3" s="78"/>
      <c r="F3" s="78"/>
      <c r="G3" s="92" t="s">
        <v>42</v>
      </c>
      <c r="H3" s="92" t="s">
        <v>63</v>
      </c>
    </row>
    <row r="4" spans="1:8" ht="18.75" x14ac:dyDescent="0.3">
      <c r="A4" s="115" t="s">
        <v>16</v>
      </c>
      <c r="B4" s="95" t="s">
        <v>12</v>
      </c>
      <c r="C4" s="80" t="s">
        <v>4</v>
      </c>
      <c r="D4" s="81" t="s">
        <v>21</v>
      </c>
      <c r="E4" s="116" t="s">
        <v>1</v>
      </c>
      <c r="F4" s="116" t="s">
        <v>31</v>
      </c>
      <c r="G4" s="81" t="s">
        <v>2</v>
      </c>
      <c r="H4" s="117" t="s">
        <v>3</v>
      </c>
    </row>
    <row r="5" spans="1:8" ht="18.75" x14ac:dyDescent="0.3">
      <c r="A5" s="118"/>
      <c r="B5" s="82"/>
      <c r="C5" s="83"/>
      <c r="D5" s="84"/>
      <c r="E5" s="119"/>
      <c r="F5" s="119" t="s">
        <v>24</v>
      </c>
      <c r="G5" s="84"/>
      <c r="H5" s="120" t="s">
        <v>17</v>
      </c>
    </row>
    <row r="6" spans="1:8" ht="18.75" x14ac:dyDescent="0.3">
      <c r="A6" s="104"/>
      <c r="B6" s="105"/>
      <c r="C6" s="89"/>
      <c r="D6" s="122"/>
      <c r="E6" s="88"/>
      <c r="F6" s="123"/>
      <c r="G6" s="123"/>
      <c r="H6" s="90"/>
    </row>
    <row r="7" spans="1:8" ht="18.75" x14ac:dyDescent="0.3">
      <c r="A7" s="104" t="s">
        <v>77</v>
      </c>
      <c r="B7" s="105" t="s">
        <v>78</v>
      </c>
      <c r="C7" s="246" t="s">
        <v>79</v>
      </c>
      <c r="D7" s="247">
        <v>200000</v>
      </c>
      <c r="E7" s="243"/>
      <c r="F7" s="244"/>
      <c r="G7" s="244"/>
      <c r="H7" s="245"/>
    </row>
    <row r="8" spans="1:8" ht="18.75" x14ac:dyDescent="0.3">
      <c r="A8" s="104"/>
      <c r="B8" s="105"/>
      <c r="C8" s="237"/>
      <c r="D8" s="242"/>
      <c r="E8" s="238"/>
      <c r="F8" s="239"/>
      <c r="G8" s="239"/>
      <c r="H8" s="234"/>
    </row>
    <row r="9" spans="1:8" ht="18.75" x14ac:dyDescent="0.3">
      <c r="A9" s="121"/>
      <c r="B9" s="85">
        <v>1</v>
      </c>
      <c r="C9" s="52" t="s">
        <v>121</v>
      </c>
      <c r="D9" s="49">
        <v>150000</v>
      </c>
      <c r="E9" s="88"/>
      <c r="F9" s="123"/>
      <c r="G9" s="123">
        <f>D9</f>
        <v>150000</v>
      </c>
      <c r="H9" s="121" t="s">
        <v>123</v>
      </c>
    </row>
    <row r="10" spans="1:8" ht="18.75" x14ac:dyDescent="0.3">
      <c r="A10" s="121"/>
      <c r="B10" s="85"/>
      <c r="C10" s="52"/>
      <c r="D10" s="122"/>
      <c r="E10" s="272"/>
      <c r="F10" s="123"/>
      <c r="G10" s="123"/>
      <c r="H10" s="257"/>
    </row>
    <row r="11" spans="1:8" ht="18.75" x14ac:dyDescent="0.3">
      <c r="A11" s="121"/>
      <c r="B11" s="85"/>
      <c r="C11" s="52"/>
      <c r="D11" s="88"/>
      <c r="E11" s="273"/>
      <c r="F11" s="123"/>
      <c r="G11" s="123"/>
      <c r="H11" s="90"/>
    </row>
    <row r="12" spans="1:8" ht="18.75" x14ac:dyDescent="0.3">
      <c r="A12" s="121"/>
      <c r="B12" s="85"/>
      <c r="C12" s="52"/>
      <c r="D12" s="88"/>
      <c r="E12" s="273"/>
      <c r="F12" s="123"/>
      <c r="G12" s="123"/>
      <c r="H12" s="90"/>
    </row>
    <row r="13" spans="1:8" ht="18.75" x14ac:dyDescent="0.3">
      <c r="A13" s="121"/>
      <c r="B13" s="85"/>
      <c r="C13" s="52"/>
      <c r="D13" s="88"/>
      <c r="E13" s="273"/>
      <c r="F13" s="123"/>
      <c r="G13" s="123"/>
      <c r="H13" s="90"/>
    </row>
    <row r="14" spans="1:8" ht="18.75" x14ac:dyDescent="0.3">
      <c r="A14" s="121"/>
      <c r="B14" s="85"/>
      <c r="C14" s="52"/>
      <c r="D14" s="122"/>
      <c r="E14" s="272"/>
      <c r="F14" s="123"/>
      <c r="G14" s="123"/>
      <c r="H14" s="90"/>
    </row>
    <row r="15" spans="1:8" ht="18.75" x14ac:dyDescent="0.3">
      <c r="A15" s="121"/>
      <c r="B15" s="85"/>
      <c r="C15" s="52"/>
      <c r="D15" s="88"/>
      <c r="E15" s="146"/>
      <c r="F15" s="123"/>
      <c r="G15" s="123"/>
      <c r="H15" s="90"/>
    </row>
    <row r="16" spans="1:8" ht="18.75" x14ac:dyDescent="0.3">
      <c r="A16" s="104"/>
      <c r="B16" s="105"/>
      <c r="C16" s="52"/>
      <c r="D16" s="122"/>
      <c r="E16" s="123"/>
      <c r="F16" s="123"/>
      <c r="G16" s="123"/>
      <c r="H16" s="90"/>
    </row>
    <row r="17" spans="1:10" ht="18.75" x14ac:dyDescent="0.3">
      <c r="A17" s="121"/>
      <c r="B17" s="85"/>
      <c r="C17" s="220" t="s">
        <v>120</v>
      </c>
      <c r="D17" s="123">
        <v>50000</v>
      </c>
      <c r="E17" s="146"/>
      <c r="F17" s="123"/>
      <c r="G17" s="123"/>
      <c r="H17" s="90"/>
    </row>
    <row r="18" spans="1:10" ht="18.75" x14ac:dyDescent="0.3">
      <c r="A18" s="121"/>
      <c r="B18" s="85"/>
      <c r="C18" s="126"/>
      <c r="D18" s="240"/>
      <c r="E18" s="146"/>
      <c r="F18" s="123"/>
      <c r="G18" s="123"/>
      <c r="H18" s="90"/>
    </row>
    <row r="19" spans="1:10" ht="18.75" x14ac:dyDescent="0.3">
      <c r="A19" s="121"/>
      <c r="B19" s="85"/>
      <c r="C19" s="109"/>
      <c r="D19" s="236"/>
      <c r="E19" s="88"/>
      <c r="F19" s="88"/>
      <c r="G19" s="123"/>
      <c r="H19" s="90"/>
    </row>
    <row r="20" spans="1:10" ht="18.75" x14ac:dyDescent="0.3">
      <c r="A20" s="121"/>
      <c r="B20" s="85"/>
      <c r="C20" s="52"/>
      <c r="D20" s="88"/>
      <c r="E20" s="88"/>
      <c r="F20" s="88"/>
      <c r="G20" s="123"/>
      <c r="H20" s="90"/>
    </row>
    <row r="21" spans="1:10" ht="18.75" x14ac:dyDescent="0.3">
      <c r="A21" s="124"/>
      <c r="B21" s="125"/>
      <c r="C21" s="126"/>
      <c r="D21" s="39"/>
      <c r="E21" s="39"/>
      <c r="F21" s="39"/>
      <c r="G21" s="39"/>
      <c r="H21" s="127"/>
    </row>
    <row r="22" spans="1:10" ht="19.5" thickBot="1" x14ac:dyDescent="0.35">
      <c r="A22" s="128"/>
      <c r="B22" s="129"/>
      <c r="C22" s="130" t="s">
        <v>37</v>
      </c>
      <c r="D22" s="131">
        <f>SUM(D9:D21)</f>
        <v>200000</v>
      </c>
      <c r="E22" s="131">
        <f>SUM(E9:E21)</f>
        <v>0</v>
      </c>
      <c r="F22" s="228">
        <f>SUM(F9:F21)</f>
        <v>0</v>
      </c>
      <c r="G22" s="268">
        <f>D22-E22-F22</f>
        <v>200000</v>
      </c>
      <c r="H22" s="132"/>
    </row>
    <row r="23" spans="1:10" ht="16.5" thickTop="1" x14ac:dyDescent="0.25">
      <c r="D23" s="133"/>
      <c r="E23" s="133"/>
      <c r="F23" s="133"/>
      <c r="G23" s="133"/>
    </row>
    <row r="24" spans="1:10" x14ac:dyDescent="0.25">
      <c r="D24" s="223"/>
      <c r="E24" s="133"/>
      <c r="F24" s="133"/>
      <c r="G24" s="133"/>
    </row>
    <row r="25" spans="1:10" x14ac:dyDescent="0.25">
      <c r="D25" s="133"/>
      <c r="E25" s="133"/>
      <c r="F25" s="133"/>
      <c r="G25" s="133"/>
    </row>
    <row r="27" spans="1:10" ht="18.75" x14ac:dyDescent="0.3">
      <c r="B27" s="134"/>
      <c r="C27" s="134"/>
      <c r="D27" s="70"/>
      <c r="E27" s="134"/>
      <c r="F27" s="134"/>
      <c r="G27" s="135"/>
      <c r="I27" s="136"/>
      <c r="J27" s="27"/>
    </row>
    <row r="28" spans="1:10" ht="18.75" x14ac:dyDescent="0.3">
      <c r="B28" s="137"/>
      <c r="C28" s="134"/>
      <c r="D28" s="70"/>
      <c r="E28" s="134"/>
      <c r="F28" s="134"/>
      <c r="G28" s="135"/>
      <c r="I28" s="136"/>
      <c r="J28" s="27"/>
    </row>
    <row r="29" spans="1:10" ht="16.5" thickBot="1" x14ac:dyDescent="0.3">
      <c r="B29" s="134"/>
      <c r="C29" s="134"/>
      <c r="D29" s="138"/>
      <c r="E29" s="134"/>
      <c r="F29" s="134"/>
      <c r="G29" s="135"/>
      <c r="I29" s="136"/>
      <c r="J29" s="27"/>
    </row>
    <row r="30" spans="1:10" ht="19.5" thickBot="1" x14ac:dyDescent="0.35">
      <c r="B30" s="134"/>
      <c r="C30" s="134"/>
      <c r="D30" s="70"/>
      <c r="E30" s="134"/>
      <c r="F30" s="134"/>
      <c r="G30" s="135"/>
      <c r="I30" s="139"/>
      <c r="J30" s="27"/>
    </row>
    <row r="31" spans="1:10" x14ac:dyDescent="0.25">
      <c r="B31" s="134"/>
      <c r="C31" s="134"/>
      <c r="D31" s="140"/>
      <c r="E31" s="134"/>
      <c r="F31" s="134"/>
      <c r="G31" s="134"/>
      <c r="I31" s="141"/>
      <c r="J31" s="27"/>
    </row>
  </sheetData>
  <mergeCells count="2">
    <mergeCell ref="A1:G1"/>
    <mergeCell ref="A2:G2"/>
  </mergeCells>
  <pageMargins left="0.2" right="0.15" top="0.15748031496062992" bottom="0.15748031496062992" header="0.15748031496062992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E15" sqref="E15"/>
    </sheetView>
  </sheetViews>
  <sheetFormatPr defaultRowHeight="17.25" x14ac:dyDescent="0.3"/>
  <cols>
    <col min="1" max="1" width="8.7109375" style="93" customWidth="1"/>
    <col min="2" max="2" width="8.42578125" style="93" customWidth="1"/>
    <col min="3" max="3" width="26.42578125" style="93" customWidth="1"/>
    <col min="4" max="4" width="12" style="93" customWidth="1"/>
    <col min="5" max="5" width="12.28515625" style="93" customWidth="1"/>
    <col min="6" max="6" width="9.28515625" style="27" customWidth="1"/>
    <col min="7" max="7" width="12.5703125" style="93" customWidth="1"/>
    <col min="8" max="8" width="8.28515625" style="93" customWidth="1"/>
    <col min="9" max="16384" width="9.140625" style="93"/>
  </cols>
  <sheetData>
    <row r="1" spans="1:9" ht="18.75" x14ac:dyDescent="0.3">
      <c r="A1" s="92"/>
      <c r="B1" s="92"/>
      <c r="C1" s="92"/>
      <c r="D1" s="78" t="s">
        <v>33</v>
      </c>
      <c r="E1" s="92"/>
      <c r="F1" s="114"/>
      <c r="G1" s="92"/>
      <c r="H1" s="92"/>
    </row>
    <row r="2" spans="1:9" x14ac:dyDescent="0.3">
      <c r="A2" s="92" t="s">
        <v>94</v>
      </c>
      <c r="B2" s="92"/>
      <c r="C2" s="92"/>
      <c r="D2" s="92"/>
      <c r="E2" s="92"/>
      <c r="F2" s="114" t="s">
        <v>56</v>
      </c>
      <c r="G2" s="92"/>
      <c r="H2" s="94" t="s">
        <v>44</v>
      </c>
    </row>
    <row r="3" spans="1:9" x14ac:dyDescent="0.3">
      <c r="A3" s="92" t="s">
        <v>14</v>
      </c>
      <c r="B3" s="92"/>
      <c r="C3" s="92"/>
      <c r="D3" s="92"/>
      <c r="E3" s="92"/>
      <c r="F3" s="114"/>
      <c r="G3" s="216" t="s">
        <v>45</v>
      </c>
      <c r="H3" s="92" t="s">
        <v>46</v>
      </c>
    </row>
    <row r="4" spans="1:9" x14ac:dyDescent="0.3">
      <c r="A4" s="95" t="s">
        <v>16</v>
      </c>
      <c r="B4" s="95" t="s">
        <v>12</v>
      </c>
      <c r="C4" s="96" t="s">
        <v>4</v>
      </c>
      <c r="D4" s="97" t="s">
        <v>15</v>
      </c>
      <c r="E4" s="97" t="s">
        <v>1</v>
      </c>
      <c r="F4" s="249" t="s">
        <v>26</v>
      </c>
      <c r="G4" s="98" t="s">
        <v>2</v>
      </c>
      <c r="H4" s="96" t="s">
        <v>3</v>
      </c>
    </row>
    <row r="5" spans="1:9" x14ac:dyDescent="0.3">
      <c r="A5" s="99"/>
      <c r="B5" s="99"/>
      <c r="C5" s="100"/>
      <c r="D5" s="101" t="s">
        <v>0</v>
      </c>
      <c r="E5" s="101"/>
      <c r="F5" s="250" t="s">
        <v>25</v>
      </c>
      <c r="G5" s="102"/>
      <c r="H5" s="103" t="s">
        <v>17</v>
      </c>
    </row>
    <row r="6" spans="1:9" x14ac:dyDescent="0.3">
      <c r="A6" s="145" t="s">
        <v>82</v>
      </c>
      <c r="B6" s="105" t="s">
        <v>90</v>
      </c>
      <c r="C6" s="89" t="s">
        <v>93</v>
      </c>
      <c r="D6" s="146">
        <v>7414800</v>
      </c>
      <c r="E6" s="146"/>
      <c r="F6" s="258"/>
      <c r="G6" s="147">
        <f>D6</f>
        <v>7414800</v>
      </c>
      <c r="H6" s="142" t="s">
        <v>48</v>
      </c>
    </row>
    <row r="7" spans="1:9" x14ac:dyDescent="0.3">
      <c r="A7" s="145"/>
      <c r="B7" s="105"/>
      <c r="C7" s="52"/>
      <c r="D7" s="106"/>
      <c r="E7" s="106"/>
      <c r="F7" s="258"/>
      <c r="G7" s="108"/>
      <c r="H7" s="111"/>
    </row>
    <row r="8" spans="1:9" x14ac:dyDescent="0.3">
      <c r="A8" s="104"/>
      <c r="B8" s="105"/>
      <c r="C8" s="89"/>
      <c r="D8" s="148"/>
      <c r="E8" s="108"/>
      <c r="F8" s="258"/>
      <c r="G8" s="108"/>
      <c r="H8" s="111"/>
    </row>
    <row r="9" spans="1:9" x14ac:dyDescent="0.3">
      <c r="A9" s="145"/>
      <c r="B9" s="105"/>
      <c r="C9" s="52"/>
      <c r="D9" s="106"/>
      <c r="E9" s="108"/>
      <c r="F9" s="258"/>
      <c r="G9" s="108"/>
      <c r="H9" s="111"/>
    </row>
    <row r="10" spans="1:9" ht="18.75" x14ac:dyDescent="0.3">
      <c r="A10" s="145"/>
      <c r="B10" s="105"/>
      <c r="C10" s="52"/>
      <c r="D10" s="106"/>
      <c r="E10" s="233"/>
      <c r="F10" s="258"/>
      <c r="G10" s="108"/>
      <c r="H10" s="111"/>
    </row>
    <row r="11" spans="1:9" x14ac:dyDescent="0.3">
      <c r="A11" s="104"/>
      <c r="B11" s="105"/>
      <c r="C11" s="52"/>
      <c r="D11" s="106"/>
      <c r="E11" s="106"/>
      <c r="F11" s="258"/>
      <c r="G11" s="108"/>
      <c r="H11" s="111"/>
    </row>
    <row r="12" spans="1:9" x14ac:dyDescent="0.3">
      <c r="A12" s="145"/>
      <c r="B12" s="112"/>
      <c r="C12" s="52"/>
      <c r="D12" s="106"/>
      <c r="E12" s="107"/>
      <c r="F12" s="258"/>
      <c r="G12" s="108"/>
      <c r="H12" s="111"/>
    </row>
    <row r="13" spans="1:9" x14ac:dyDescent="0.3">
      <c r="A13" s="104"/>
      <c r="B13" s="105"/>
      <c r="C13" s="89"/>
      <c r="D13" s="106"/>
      <c r="E13" s="106"/>
      <c r="F13" s="258"/>
      <c r="G13" s="108"/>
      <c r="H13" s="111"/>
    </row>
    <row r="14" spans="1:9" x14ac:dyDescent="0.3">
      <c r="A14" s="104"/>
      <c r="B14" s="105"/>
      <c r="C14" s="52"/>
      <c r="D14" s="106"/>
      <c r="E14" s="106"/>
      <c r="F14" s="258"/>
      <c r="G14" s="108"/>
      <c r="H14" s="109"/>
    </row>
    <row r="15" spans="1:9" x14ac:dyDescent="0.3">
      <c r="A15" s="104"/>
      <c r="B15" s="112"/>
      <c r="C15" s="52"/>
      <c r="D15" s="106"/>
      <c r="E15" s="106"/>
      <c r="F15" s="258"/>
      <c r="G15" s="108"/>
      <c r="H15" s="109"/>
      <c r="I15" s="150"/>
    </row>
    <row r="16" spans="1:9" ht="18.75" x14ac:dyDescent="0.3">
      <c r="A16" s="104"/>
      <c r="B16" s="105"/>
      <c r="C16" s="52"/>
      <c r="D16" s="106"/>
      <c r="E16" s="88"/>
      <c r="F16" s="258"/>
      <c r="G16" s="108"/>
      <c r="H16" s="109"/>
      <c r="I16" s="150"/>
    </row>
    <row r="17" spans="1:9" x14ac:dyDescent="0.3">
      <c r="A17" s="104"/>
      <c r="B17" s="112"/>
      <c r="C17" s="52"/>
      <c r="D17" s="106"/>
      <c r="E17" s="106"/>
      <c r="F17" s="258"/>
      <c r="G17" s="108"/>
      <c r="H17" s="109"/>
      <c r="I17" s="150"/>
    </row>
    <row r="18" spans="1:9" x14ac:dyDescent="0.3">
      <c r="A18" s="104"/>
      <c r="B18" s="112"/>
      <c r="C18" s="91"/>
      <c r="D18" s="106"/>
      <c r="E18" s="106"/>
      <c r="F18" s="258"/>
      <c r="G18" s="108"/>
      <c r="H18" s="109"/>
      <c r="I18" s="150"/>
    </row>
    <row r="19" spans="1:9" x14ac:dyDescent="0.3">
      <c r="A19" s="104"/>
      <c r="B19" s="112"/>
      <c r="C19" s="89"/>
      <c r="D19" s="108"/>
      <c r="E19" s="108"/>
      <c r="F19" s="259"/>
      <c r="G19" s="108"/>
      <c r="H19" s="109"/>
      <c r="I19" s="150"/>
    </row>
    <row r="20" spans="1:9" x14ac:dyDescent="0.3">
      <c r="A20" s="104"/>
      <c r="B20" s="112"/>
      <c r="C20" s="52"/>
      <c r="D20" s="106"/>
      <c r="E20" s="106"/>
      <c r="F20" s="258"/>
      <c r="G20" s="106"/>
      <c r="H20" s="109"/>
      <c r="I20" s="150"/>
    </row>
    <row r="21" spans="1:9" x14ac:dyDescent="0.3">
      <c r="A21" s="104"/>
      <c r="B21" s="112"/>
      <c r="C21" s="52"/>
      <c r="D21" s="106"/>
      <c r="E21" s="106"/>
      <c r="F21" s="258"/>
      <c r="G21" s="106"/>
      <c r="H21" s="109"/>
      <c r="I21" s="150"/>
    </row>
    <row r="22" spans="1:9" x14ac:dyDescent="0.3">
      <c r="A22" s="104"/>
      <c r="B22" s="112"/>
      <c r="C22" s="52"/>
      <c r="D22" s="106"/>
      <c r="E22" s="106"/>
      <c r="F22" s="258"/>
      <c r="G22" s="106"/>
      <c r="H22" s="109"/>
      <c r="I22" s="150"/>
    </row>
    <row r="23" spans="1:9" x14ac:dyDescent="0.3">
      <c r="A23" s="104"/>
      <c r="B23" s="112"/>
      <c r="C23" s="91"/>
      <c r="D23" s="106"/>
      <c r="E23" s="106"/>
      <c r="F23" s="258"/>
      <c r="G23" s="106"/>
      <c r="H23" s="109"/>
      <c r="I23" s="150"/>
    </row>
    <row r="24" spans="1:9" ht="18" thickBot="1" x14ac:dyDescent="0.35">
      <c r="A24" s="104"/>
      <c r="B24" s="155"/>
      <c r="C24" s="143" t="s">
        <v>18</v>
      </c>
      <c r="D24" s="183">
        <f>SUM(D6:D23)</f>
        <v>7414800</v>
      </c>
      <c r="E24" s="183">
        <f>SUM(E6:E23)</f>
        <v>0</v>
      </c>
      <c r="F24" s="207">
        <f>SUM(F6:F23)</f>
        <v>0</v>
      </c>
      <c r="G24" s="156">
        <f>D24-E24-F24</f>
        <v>7414800</v>
      </c>
      <c r="H24" s="109"/>
      <c r="I24" s="150"/>
    </row>
    <row r="25" spans="1:9" ht="18" thickTop="1" x14ac:dyDescent="0.3">
      <c r="B25" s="157"/>
      <c r="D25" s="93" t="s">
        <v>29</v>
      </c>
      <c r="E25" s="144"/>
      <c r="I25" s="150"/>
    </row>
    <row r="26" spans="1:9" x14ac:dyDescent="0.3">
      <c r="E26" s="144"/>
      <c r="I26" s="150"/>
    </row>
    <row r="27" spans="1:9" x14ac:dyDescent="0.3">
      <c r="E27" s="144"/>
      <c r="G27" s="144"/>
      <c r="I27" s="150"/>
    </row>
    <row r="28" spans="1:9" x14ac:dyDescent="0.3">
      <c r="D28" s="144"/>
      <c r="E28" s="144"/>
      <c r="G28" s="144"/>
    </row>
    <row r="29" spans="1:9" x14ac:dyDescent="0.3">
      <c r="D29" s="177"/>
      <c r="E29" s="175"/>
      <c r="G29" s="144"/>
    </row>
    <row r="30" spans="1:9" x14ac:dyDescent="0.3">
      <c r="D30" s="144"/>
    </row>
    <row r="31" spans="1:9" x14ac:dyDescent="0.3">
      <c r="D31" s="151"/>
    </row>
    <row r="32" spans="1:9" x14ac:dyDescent="0.3">
      <c r="D32" s="151"/>
    </row>
    <row r="34" spans="4:4" x14ac:dyDescent="0.3">
      <c r="D34" s="159"/>
    </row>
  </sheetData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E26" sqref="E26"/>
    </sheetView>
  </sheetViews>
  <sheetFormatPr defaultRowHeight="17.25" x14ac:dyDescent="0.3"/>
  <cols>
    <col min="1" max="1" width="8.7109375" style="93" customWidth="1"/>
    <col min="2" max="2" width="8.42578125" style="93" customWidth="1"/>
    <col min="3" max="3" width="23.85546875" style="93" customWidth="1"/>
    <col min="4" max="4" width="11.28515625" style="93" customWidth="1"/>
    <col min="5" max="5" width="12.28515625" style="93" customWidth="1"/>
    <col min="6" max="6" width="8.85546875" style="93" customWidth="1"/>
    <col min="7" max="7" width="13" style="93" customWidth="1"/>
    <col min="8" max="8" width="8.85546875" style="93" customWidth="1"/>
    <col min="9" max="9" width="23.7109375" style="93" customWidth="1"/>
    <col min="10" max="10" width="9.140625" style="93"/>
    <col min="11" max="11" width="12.28515625" style="93" customWidth="1"/>
    <col min="12" max="12" width="11.140625" style="93" customWidth="1"/>
    <col min="13" max="16384" width="9.140625" style="93"/>
  </cols>
  <sheetData>
    <row r="1" spans="1:11" x14ac:dyDescent="0.3">
      <c r="A1" s="353" t="s">
        <v>146</v>
      </c>
      <c r="B1" s="353"/>
      <c r="C1" s="353"/>
      <c r="D1" s="353"/>
      <c r="E1" s="353"/>
      <c r="F1" s="353"/>
      <c r="G1" s="353"/>
      <c r="H1" s="92" t="s">
        <v>41</v>
      </c>
    </row>
    <row r="2" spans="1:11" x14ac:dyDescent="0.3">
      <c r="A2" s="353" t="s">
        <v>139</v>
      </c>
      <c r="B2" s="353"/>
      <c r="C2" s="353"/>
      <c r="D2" s="353"/>
      <c r="E2" s="353"/>
      <c r="F2" s="353"/>
      <c r="G2" s="353"/>
      <c r="H2" s="353"/>
    </row>
    <row r="3" spans="1:11" x14ac:dyDescent="0.3">
      <c r="A3" s="92" t="s">
        <v>14</v>
      </c>
      <c r="B3" s="92"/>
      <c r="C3" s="92"/>
      <c r="D3" s="92"/>
      <c r="E3" s="92"/>
      <c r="F3" s="92"/>
      <c r="G3" s="92" t="s">
        <v>5</v>
      </c>
      <c r="H3" s="92" t="s">
        <v>34</v>
      </c>
      <c r="I3" s="150"/>
    </row>
    <row r="4" spans="1:11" x14ac:dyDescent="0.3">
      <c r="A4" s="95" t="s">
        <v>16</v>
      </c>
      <c r="B4" s="95" t="s">
        <v>12</v>
      </c>
      <c r="C4" s="96" t="s">
        <v>4</v>
      </c>
      <c r="D4" s="97" t="s">
        <v>15</v>
      </c>
      <c r="E4" s="97" t="s">
        <v>1</v>
      </c>
      <c r="F4" s="97" t="s">
        <v>26</v>
      </c>
      <c r="G4" s="98" t="s">
        <v>2</v>
      </c>
      <c r="H4" s="96" t="s">
        <v>3</v>
      </c>
      <c r="I4" s="150"/>
    </row>
    <row r="5" spans="1:11" ht="28.5" customHeight="1" x14ac:dyDescent="0.3">
      <c r="A5" s="99"/>
      <c r="B5" s="99"/>
      <c r="C5" s="100"/>
      <c r="D5" s="101" t="s">
        <v>0</v>
      </c>
      <c r="E5" s="101"/>
      <c r="F5" s="101" t="s">
        <v>25</v>
      </c>
      <c r="G5" s="102"/>
      <c r="H5" s="103" t="s">
        <v>17</v>
      </c>
      <c r="I5" s="350"/>
    </row>
    <row r="6" spans="1:11" x14ac:dyDescent="0.3">
      <c r="A6" s="104" t="s">
        <v>95</v>
      </c>
      <c r="B6" s="105" t="s">
        <v>96</v>
      </c>
      <c r="C6" s="89" t="s">
        <v>51</v>
      </c>
      <c r="D6" s="148">
        <v>3078000</v>
      </c>
      <c r="E6" s="108"/>
      <c r="F6" s="108"/>
      <c r="G6" s="107">
        <f>D6</f>
        <v>3078000</v>
      </c>
      <c r="H6" s="109" t="s">
        <v>98</v>
      </c>
      <c r="I6" s="150"/>
      <c r="K6" s="149"/>
    </row>
    <row r="7" spans="1:11" x14ac:dyDescent="0.3">
      <c r="A7" s="145"/>
      <c r="B7" s="105"/>
      <c r="C7" s="89" t="s">
        <v>97</v>
      </c>
      <c r="D7" s="148"/>
      <c r="E7" s="146"/>
      <c r="F7" s="106"/>
      <c r="G7" s="147">
        <f>D7</f>
        <v>0</v>
      </c>
      <c r="H7" s="142"/>
      <c r="I7" s="150"/>
      <c r="K7" s="149"/>
    </row>
    <row r="8" spans="1:11" x14ac:dyDescent="0.3">
      <c r="A8" s="145"/>
      <c r="B8" s="112"/>
      <c r="C8" s="52"/>
      <c r="D8" s="148"/>
      <c r="E8" s="187"/>
      <c r="F8" s="106"/>
      <c r="G8" s="160"/>
      <c r="H8" s="109"/>
      <c r="I8" s="150"/>
      <c r="K8" s="149"/>
    </row>
    <row r="9" spans="1:11" x14ac:dyDescent="0.3">
      <c r="A9" s="145"/>
      <c r="B9" s="112"/>
      <c r="C9" s="52"/>
      <c r="D9" s="146"/>
      <c r="E9" s="270"/>
      <c r="F9" s="106"/>
      <c r="G9" s="160"/>
      <c r="H9" s="161"/>
      <c r="I9" s="150"/>
      <c r="K9" s="149"/>
    </row>
    <row r="10" spans="1:11" x14ac:dyDescent="0.3">
      <c r="A10" s="104"/>
      <c r="B10" s="112"/>
      <c r="C10" s="91"/>
      <c r="D10" s="146"/>
      <c r="E10" s="270"/>
      <c r="F10" s="106"/>
      <c r="G10" s="160"/>
      <c r="H10" s="161"/>
      <c r="I10" s="150"/>
      <c r="K10" s="149"/>
    </row>
    <row r="11" spans="1:11" x14ac:dyDescent="0.3">
      <c r="A11" s="104"/>
      <c r="B11" s="112"/>
      <c r="C11" s="52"/>
      <c r="D11" s="146"/>
      <c r="E11" s="270"/>
      <c r="F11" s="106"/>
      <c r="G11" s="160"/>
      <c r="H11" s="161"/>
      <c r="I11" s="150"/>
      <c r="K11" s="149"/>
    </row>
    <row r="12" spans="1:11" x14ac:dyDescent="0.3">
      <c r="A12" s="104"/>
      <c r="B12" s="112"/>
      <c r="C12" s="52"/>
      <c r="D12" s="146"/>
      <c r="E12" s="270"/>
      <c r="F12" s="106"/>
      <c r="G12" s="160"/>
      <c r="H12" s="161"/>
      <c r="I12" s="150"/>
      <c r="K12" s="149"/>
    </row>
    <row r="13" spans="1:11" x14ac:dyDescent="0.3">
      <c r="A13" s="104"/>
      <c r="B13" s="112"/>
      <c r="C13" s="52"/>
      <c r="D13" s="146"/>
      <c r="E13" s="271"/>
      <c r="F13" s="106"/>
      <c r="G13" s="160"/>
      <c r="H13" s="161"/>
      <c r="I13" s="150"/>
      <c r="K13" s="149"/>
    </row>
    <row r="14" spans="1:11" x14ac:dyDescent="0.3">
      <c r="A14" s="104"/>
      <c r="B14" s="112"/>
      <c r="C14" s="52"/>
      <c r="D14" s="148"/>
      <c r="E14" s="271"/>
      <c r="F14" s="106"/>
      <c r="G14" s="160"/>
      <c r="H14" s="161"/>
      <c r="I14" s="150"/>
      <c r="K14" s="149"/>
    </row>
    <row r="15" spans="1:11" x14ac:dyDescent="0.3">
      <c r="A15" s="104"/>
      <c r="B15" s="112"/>
      <c r="C15" s="52"/>
      <c r="D15" s="148"/>
      <c r="E15" s="270"/>
      <c r="F15" s="106"/>
      <c r="G15" s="160"/>
      <c r="H15" s="161"/>
      <c r="I15" s="150"/>
      <c r="K15" s="149"/>
    </row>
    <row r="16" spans="1:11" x14ac:dyDescent="0.3">
      <c r="A16" s="104"/>
      <c r="B16" s="112"/>
      <c r="C16" s="52"/>
      <c r="D16" s="148"/>
      <c r="E16" s="270"/>
      <c r="F16" s="106"/>
      <c r="G16" s="160"/>
      <c r="H16" s="161"/>
      <c r="I16" s="150"/>
      <c r="K16" s="149"/>
    </row>
    <row r="17" spans="1:13" x14ac:dyDescent="0.3">
      <c r="A17" s="104"/>
      <c r="B17" s="112"/>
      <c r="C17" s="52"/>
      <c r="D17" s="148"/>
      <c r="E17" s="271"/>
      <c r="F17" s="106"/>
      <c r="G17" s="160"/>
      <c r="H17" s="161"/>
      <c r="K17" s="149"/>
    </row>
    <row r="18" spans="1:13" x14ac:dyDescent="0.3">
      <c r="A18" s="104"/>
      <c r="B18" s="112"/>
      <c r="C18" s="52"/>
      <c r="D18" s="148"/>
      <c r="E18" s="271"/>
      <c r="F18" s="106"/>
      <c r="G18" s="160"/>
      <c r="H18" s="161"/>
      <c r="K18" s="149"/>
    </row>
    <row r="19" spans="1:13" x14ac:dyDescent="0.3">
      <c r="A19" s="104"/>
      <c r="B19" s="112"/>
      <c r="C19" s="52"/>
      <c r="D19" s="146"/>
      <c r="E19" s="271"/>
      <c r="F19" s="106"/>
      <c r="G19" s="160"/>
      <c r="H19" s="161"/>
      <c r="K19" s="149"/>
    </row>
    <row r="20" spans="1:13" x14ac:dyDescent="0.3">
      <c r="A20" s="104"/>
      <c r="B20" s="112"/>
      <c r="C20" s="52"/>
      <c r="D20" s="146"/>
      <c r="E20" s="271"/>
      <c r="F20" s="106"/>
      <c r="G20" s="160"/>
      <c r="H20" s="142"/>
      <c r="K20" s="149"/>
    </row>
    <row r="21" spans="1:13" x14ac:dyDescent="0.3">
      <c r="A21" s="145"/>
      <c r="B21" s="105"/>
      <c r="C21" s="260"/>
      <c r="D21" s="261"/>
      <c r="E21" s="271"/>
      <c r="F21" s="106"/>
      <c r="G21" s="160"/>
      <c r="H21" s="142"/>
      <c r="K21" s="149"/>
    </row>
    <row r="22" spans="1:13" x14ac:dyDescent="0.3">
      <c r="A22" s="104"/>
      <c r="B22" s="112"/>
      <c r="C22" s="91"/>
      <c r="D22" s="146"/>
      <c r="E22" s="106"/>
      <c r="F22" s="106"/>
      <c r="G22" s="160"/>
      <c r="H22" s="109"/>
      <c r="K22" s="149"/>
    </row>
    <row r="23" spans="1:13" x14ac:dyDescent="0.3">
      <c r="A23" s="235"/>
      <c r="B23" s="222"/>
      <c r="C23" s="126"/>
      <c r="D23" s="153"/>
      <c r="E23" s="153"/>
      <c r="F23" s="153"/>
      <c r="G23" s="154"/>
      <c r="H23" s="161"/>
      <c r="I23" s="151"/>
      <c r="J23" s="150"/>
      <c r="K23" s="152"/>
      <c r="L23" s="150"/>
      <c r="M23" s="150"/>
    </row>
    <row r="24" spans="1:13" ht="18" thickBot="1" x14ac:dyDescent="0.35">
      <c r="A24" s="104"/>
      <c r="B24" s="155"/>
      <c r="C24" s="143" t="s">
        <v>18</v>
      </c>
      <c r="D24" s="207">
        <f>SUM(D6:D23)</f>
        <v>3078000</v>
      </c>
      <c r="E24" s="183">
        <f>SUM(E6:E23)</f>
        <v>0</v>
      </c>
      <c r="F24" s="231">
        <f>SUM(F6:F23)</f>
        <v>0</v>
      </c>
      <c r="G24" s="156">
        <f>D24-E24-F24</f>
        <v>3078000</v>
      </c>
      <c r="H24" s="109"/>
      <c r="I24" s="151"/>
      <c r="J24" s="150"/>
      <c r="K24" s="152"/>
      <c r="L24" s="150"/>
      <c r="M24" s="150"/>
    </row>
    <row r="25" spans="1:13" ht="18" thickTop="1" x14ac:dyDescent="0.3">
      <c r="B25" s="157"/>
      <c r="I25" s="151"/>
      <c r="J25" s="150"/>
      <c r="K25" s="152"/>
      <c r="L25" s="150"/>
      <c r="M25" s="150"/>
    </row>
    <row r="26" spans="1:13" x14ac:dyDescent="0.3">
      <c r="I26" s="158"/>
      <c r="J26" s="150"/>
      <c r="K26" s="150"/>
      <c r="L26" s="150"/>
      <c r="M26" s="150"/>
    </row>
    <row r="27" spans="1:13" x14ac:dyDescent="0.3">
      <c r="G27" s="144"/>
      <c r="I27" s="150"/>
      <c r="J27" s="150"/>
      <c r="K27" s="150"/>
      <c r="L27" s="150"/>
      <c r="M27" s="150"/>
    </row>
    <row r="28" spans="1:13" x14ac:dyDescent="0.3">
      <c r="D28" s="144"/>
    </row>
    <row r="29" spans="1:13" x14ac:dyDescent="0.3">
      <c r="D29" s="144"/>
      <c r="G29" s="175"/>
    </row>
    <row r="30" spans="1:13" x14ac:dyDescent="0.3">
      <c r="D30" s="144"/>
    </row>
    <row r="31" spans="1:13" x14ac:dyDescent="0.3">
      <c r="D31" s="151"/>
    </row>
    <row r="32" spans="1:13" x14ac:dyDescent="0.3">
      <c r="D32" s="151"/>
    </row>
    <row r="34" spans="4:4" x14ac:dyDescent="0.3">
      <c r="D34" s="159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E27" sqref="E27"/>
    </sheetView>
  </sheetViews>
  <sheetFormatPr defaultRowHeight="17.25" x14ac:dyDescent="0.3"/>
  <cols>
    <col min="1" max="1" width="8.7109375" style="93" customWidth="1"/>
    <col min="2" max="2" width="8.42578125" style="93" customWidth="1"/>
    <col min="3" max="3" width="23.85546875" style="93" customWidth="1"/>
    <col min="4" max="4" width="11.28515625" style="93" customWidth="1"/>
    <col min="5" max="5" width="12.28515625" style="93" customWidth="1"/>
    <col min="6" max="6" width="9" style="93" customWidth="1"/>
    <col min="7" max="7" width="12.28515625" style="93" customWidth="1"/>
    <col min="8" max="8" width="8.85546875" style="93" customWidth="1"/>
    <col min="9" max="9" width="9.140625" style="93"/>
    <col min="10" max="10" width="12.28515625" style="93" customWidth="1"/>
    <col min="11" max="11" width="11.140625" style="93" customWidth="1"/>
    <col min="12" max="16384" width="9.140625" style="93"/>
  </cols>
  <sheetData>
    <row r="1" spans="1:10" x14ac:dyDescent="0.3">
      <c r="A1" s="353" t="s">
        <v>146</v>
      </c>
      <c r="B1" s="353"/>
      <c r="C1" s="353"/>
      <c r="D1" s="353"/>
      <c r="E1" s="353"/>
      <c r="F1" s="353"/>
      <c r="G1" s="353"/>
      <c r="H1" s="92" t="s">
        <v>41</v>
      </c>
    </row>
    <row r="2" spans="1:10" x14ac:dyDescent="0.3">
      <c r="A2" s="353" t="s">
        <v>81</v>
      </c>
      <c r="B2" s="353"/>
      <c r="C2" s="353"/>
      <c r="D2" s="353"/>
      <c r="E2" s="353"/>
      <c r="F2" s="353"/>
      <c r="G2" s="353"/>
      <c r="H2" s="353"/>
    </row>
    <row r="3" spans="1:10" x14ac:dyDescent="0.3">
      <c r="A3" s="92" t="s">
        <v>14</v>
      </c>
      <c r="B3" s="92"/>
      <c r="C3" s="92"/>
      <c r="D3" s="92"/>
      <c r="E3" s="92"/>
      <c r="F3" s="92"/>
      <c r="G3" s="92" t="s">
        <v>5</v>
      </c>
      <c r="H3" s="92" t="s">
        <v>34</v>
      </c>
    </row>
    <row r="4" spans="1:10" x14ac:dyDescent="0.3">
      <c r="A4" s="95" t="s">
        <v>16</v>
      </c>
      <c r="B4" s="95" t="s">
        <v>12</v>
      </c>
      <c r="C4" s="96" t="s">
        <v>4</v>
      </c>
      <c r="D4" s="97" t="s">
        <v>15</v>
      </c>
      <c r="E4" s="97" t="s">
        <v>1</v>
      </c>
      <c r="F4" s="97" t="s">
        <v>26</v>
      </c>
      <c r="G4" s="98" t="s">
        <v>2</v>
      </c>
      <c r="H4" s="96" t="s">
        <v>3</v>
      </c>
    </row>
    <row r="5" spans="1:10" ht="28.5" customHeight="1" x14ac:dyDescent="0.3">
      <c r="A5" s="99"/>
      <c r="B5" s="99"/>
      <c r="C5" s="100"/>
      <c r="D5" s="101" t="s">
        <v>0</v>
      </c>
      <c r="E5" s="101"/>
      <c r="F5" s="101" t="s">
        <v>25</v>
      </c>
      <c r="G5" s="102"/>
      <c r="H5" s="103" t="s">
        <v>17</v>
      </c>
      <c r="I5" s="150"/>
    </row>
    <row r="6" spans="1:10" x14ac:dyDescent="0.3">
      <c r="A6" s="104" t="s">
        <v>95</v>
      </c>
      <c r="B6" s="105" t="s">
        <v>96</v>
      </c>
      <c r="C6" s="89" t="s">
        <v>100</v>
      </c>
      <c r="D6" s="148">
        <v>4662000</v>
      </c>
      <c r="E6" s="108"/>
      <c r="F6" s="108"/>
      <c r="G6" s="147">
        <f>D6</f>
        <v>4662000</v>
      </c>
      <c r="H6" s="109" t="s">
        <v>98</v>
      </c>
      <c r="I6" s="150"/>
      <c r="J6" s="149"/>
    </row>
    <row r="7" spans="1:10" x14ac:dyDescent="0.3">
      <c r="A7" s="145"/>
      <c r="B7" s="105"/>
      <c r="C7" s="89" t="s">
        <v>99</v>
      </c>
      <c r="D7" s="148"/>
      <c r="E7" s="146"/>
      <c r="F7" s="106"/>
      <c r="G7" s="147">
        <f>D7</f>
        <v>0</v>
      </c>
      <c r="H7" s="142"/>
      <c r="I7" s="150"/>
      <c r="J7" s="149"/>
    </row>
    <row r="8" spans="1:10" x14ac:dyDescent="0.3">
      <c r="A8" s="145"/>
      <c r="B8" s="112"/>
      <c r="C8" s="52"/>
      <c r="D8" s="148"/>
      <c r="E8" s="187"/>
      <c r="F8" s="106"/>
      <c r="G8" s="160"/>
      <c r="H8" s="109"/>
      <c r="I8" s="150"/>
      <c r="J8" s="149"/>
    </row>
    <row r="9" spans="1:10" x14ac:dyDescent="0.3">
      <c r="A9" s="145"/>
      <c r="B9" s="112"/>
      <c r="C9" s="52"/>
      <c r="D9" s="146"/>
      <c r="E9" s="270"/>
      <c r="F9" s="106"/>
      <c r="G9" s="160"/>
      <c r="H9" s="161"/>
      <c r="I9" s="150"/>
      <c r="J9" s="149"/>
    </row>
    <row r="10" spans="1:10" x14ac:dyDescent="0.3">
      <c r="A10" s="104"/>
      <c r="B10" s="112"/>
      <c r="C10" s="91"/>
      <c r="D10" s="146"/>
      <c r="E10" s="270"/>
      <c r="F10" s="106"/>
      <c r="G10" s="160"/>
      <c r="H10" s="161"/>
      <c r="I10" s="150"/>
      <c r="J10" s="149"/>
    </row>
    <row r="11" spans="1:10" x14ac:dyDescent="0.3">
      <c r="A11" s="104"/>
      <c r="B11" s="112"/>
      <c r="C11" s="52"/>
      <c r="D11" s="146"/>
      <c r="E11" s="270"/>
      <c r="F11" s="106"/>
      <c r="G11" s="160"/>
      <c r="H11" s="161"/>
      <c r="I11" s="150"/>
      <c r="J11" s="149"/>
    </row>
    <row r="12" spans="1:10" x14ac:dyDescent="0.3">
      <c r="A12" s="104"/>
      <c r="B12" s="112"/>
      <c r="C12" s="52"/>
      <c r="D12" s="146"/>
      <c r="E12" s="270"/>
      <c r="F12" s="106"/>
      <c r="G12" s="160"/>
      <c r="H12" s="161"/>
      <c r="I12" s="150"/>
      <c r="J12" s="149"/>
    </row>
    <row r="13" spans="1:10" x14ac:dyDescent="0.3">
      <c r="A13" s="104"/>
      <c r="B13" s="112"/>
      <c r="C13" s="52"/>
      <c r="D13" s="146"/>
      <c r="E13" s="271"/>
      <c r="F13" s="106"/>
      <c r="G13" s="160"/>
      <c r="H13" s="161"/>
      <c r="I13" s="150"/>
      <c r="J13" s="149"/>
    </row>
    <row r="14" spans="1:10" x14ac:dyDescent="0.3">
      <c r="A14" s="104"/>
      <c r="B14" s="112"/>
      <c r="C14" s="52"/>
      <c r="D14" s="148"/>
      <c r="E14" s="271"/>
      <c r="F14" s="106"/>
      <c r="G14" s="160"/>
      <c r="H14" s="161"/>
      <c r="I14" s="150"/>
      <c r="J14" s="149"/>
    </row>
    <row r="15" spans="1:10" x14ac:dyDescent="0.3">
      <c r="A15" s="104"/>
      <c r="B15" s="112"/>
      <c r="C15" s="52"/>
      <c r="D15" s="148"/>
      <c r="E15" s="270"/>
      <c r="F15" s="106"/>
      <c r="G15" s="160"/>
      <c r="H15" s="161"/>
      <c r="I15" s="150"/>
      <c r="J15" s="149"/>
    </row>
    <row r="16" spans="1:10" x14ac:dyDescent="0.3">
      <c r="A16" s="104"/>
      <c r="B16" s="112"/>
      <c r="C16" s="52"/>
      <c r="D16" s="148"/>
      <c r="E16" s="270"/>
      <c r="F16" s="106"/>
      <c r="G16" s="160"/>
      <c r="H16" s="161"/>
      <c r="I16" s="150"/>
      <c r="J16" s="149"/>
    </row>
    <row r="17" spans="1:12" x14ac:dyDescent="0.3">
      <c r="A17" s="104"/>
      <c r="B17" s="112"/>
      <c r="C17" s="52"/>
      <c r="D17" s="148"/>
      <c r="E17" s="271"/>
      <c r="F17" s="106"/>
      <c r="G17" s="160"/>
      <c r="H17" s="161"/>
      <c r="J17" s="149"/>
    </row>
    <row r="18" spans="1:12" x14ac:dyDescent="0.3">
      <c r="A18" s="104"/>
      <c r="B18" s="112"/>
      <c r="C18" s="52"/>
      <c r="D18" s="148"/>
      <c r="E18" s="271"/>
      <c r="F18" s="106"/>
      <c r="G18" s="160"/>
      <c r="H18" s="161"/>
      <c r="J18" s="149"/>
    </row>
    <row r="19" spans="1:12" x14ac:dyDescent="0.3">
      <c r="A19" s="104"/>
      <c r="B19" s="112"/>
      <c r="C19" s="52"/>
      <c r="D19" s="146"/>
      <c r="E19" s="271"/>
      <c r="F19" s="106"/>
      <c r="G19" s="160"/>
      <c r="H19" s="161"/>
      <c r="J19" s="149"/>
    </row>
    <row r="20" spans="1:12" x14ac:dyDescent="0.3">
      <c r="A20" s="104"/>
      <c r="B20" s="112"/>
      <c r="C20" s="52"/>
      <c r="D20" s="146"/>
      <c r="E20" s="271"/>
      <c r="F20" s="106"/>
      <c r="G20" s="160"/>
      <c r="H20" s="142"/>
      <c r="J20" s="149"/>
    </row>
    <row r="21" spans="1:12" x14ac:dyDescent="0.3">
      <c r="A21" s="145"/>
      <c r="B21" s="105"/>
      <c r="C21" s="260"/>
      <c r="D21" s="261"/>
      <c r="E21" s="271"/>
      <c r="F21" s="106"/>
      <c r="G21" s="160"/>
      <c r="H21" s="142"/>
      <c r="J21" s="149"/>
    </row>
    <row r="22" spans="1:12" x14ac:dyDescent="0.3">
      <c r="A22" s="104"/>
      <c r="B22" s="112"/>
      <c r="C22" s="91"/>
      <c r="D22" s="146"/>
      <c r="E22" s="106"/>
      <c r="F22" s="106"/>
      <c r="G22" s="160"/>
      <c r="H22" s="109"/>
      <c r="J22" s="149"/>
    </row>
    <row r="23" spans="1:12" x14ac:dyDescent="0.3">
      <c r="A23" s="235"/>
      <c r="B23" s="222"/>
      <c r="C23" s="126"/>
      <c r="D23" s="153"/>
      <c r="E23" s="153"/>
      <c r="F23" s="153"/>
      <c r="G23" s="154"/>
      <c r="H23" s="161"/>
      <c r="I23" s="150"/>
      <c r="J23" s="152"/>
      <c r="K23" s="150"/>
      <c r="L23" s="150"/>
    </row>
    <row r="24" spans="1:12" ht="18" thickBot="1" x14ac:dyDescent="0.35">
      <c r="A24" s="104"/>
      <c r="B24" s="155"/>
      <c r="C24" s="143" t="s">
        <v>18</v>
      </c>
      <c r="D24" s="207">
        <f>SUM(D6:D23)</f>
        <v>4662000</v>
      </c>
      <c r="E24" s="183">
        <f>SUM(E6:E23)</f>
        <v>0</v>
      </c>
      <c r="F24" s="231">
        <f>SUM(F6:F23)</f>
        <v>0</v>
      </c>
      <c r="G24" s="156">
        <f>D24-E24-F24</f>
        <v>4662000</v>
      </c>
      <c r="H24" s="109"/>
      <c r="I24" s="150"/>
      <c r="J24" s="152"/>
      <c r="K24" s="150"/>
      <c r="L24" s="150"/>
    </row>
    <row r="25" spans="1:12" ht="18" thickTop="1" x14ac:dyDescent="0.3">
      <c r="B25" s="157"/>
      <c r="I25" s="150"/>
      <c r="J25" s="152"/>
      <c r="K25" s="150"/>
      <c r="L25" s="150"/>
    </row>
    <row r="26" spans="1:12" x14ac:dyDescent="0.3">
      <c r="I26" s="150"/>
      <c r="J26" s="150"/>
      <c r="K26" s="150"/>
      <c r="L26" s="150"/>
    </row>
    <row r="27" spans="1:12" x14ac:dyDescent="0.3">
      <c r="G27" s="144"/>
      <c r="I27" s="150"/>
      <c r="J27" s="150"/>
      <c r="K27" s="150"/>
      <c r="L27" s="150"/>
    </row>
    <row r="28" spans="1:12" x14ac:dyDescent="0.3">
      <c r="D28" s="144"/>
    </row>
    <row r="29" spans="1:12" x14ac:dyDescent="0.3">
      <c r="D29" s="144"/>
      <c r="G29" s="175"/>
    </row>
    <row r="30" spans="1:12" x14ac:dyDescent="0.3">
      <c r="D30" s="144"/>
    </row>
    <row r="31" spans="1:12" x14ac:dyDescent="0.3">
      <c r="D31" s="151"/>
    </row>
    <row r="32" spans="1:12" x14ac:dyDescent="0.3">
      <c r="D32" s="151"/>
    </row>
    <row r="34" spans="4:4" x14ac:dyDescent="0.3">
      <c r="D34" s="159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14</vt:i4>
      </vt:variant>
    </vt:vector>
  </HeadingPairs>
  <TitlesOfParts>
    <vt:vector size="31" baseType="lpstr">
      <vt:lpstr>%ปี2562</vt:lpstr>
      <vt:lpstr>%ปี62 งบ (2)</vt:lpstr>
      <vt:lpstr>งบประจำคุม 1ล้าน</vt:lpstr>
      <vt:lpstr>เงินกัน เหลื่อมปี62</vt:lpstr>
      <vt:lpstr>งบโครงการ002</vt:lpstr>
      <vt:lpstr>งบโครงการ001</vt:lpstr>
      <vt:lpstr>พนง.ราชการ</vt:lpstr>
      <vt:lpstr>ธุรการ9,000</vt:lpstr>
      <vt:lpstr>ธุรการ 15000</vt:lpstr>
      <vt:lpstr>จ้างนักการฯ</vt:lpstr>
      <vt:lpstr>ครูวิกฤต-วิทย์-คณิต</vt:lpstr>
      <vt:lpstr>ครูพี่เลี้ยง</vt:lpstr>
      <vt:lpstr>เขต 9ราย-แม่บ้านฯ</vt:lpstr>
      <vt:lpstr>ค่าเช่าบ้าน-ประกันสังคม</vt:lpstr>
      <vt:lpstr>พาหนะนักเรียน</vt:lpstr>
      <vt:lpstr>รถตู้+กระบะ</vt:lpstr>
      <vt:lpstr>อุดหนุนร.ร.</vt:lpstr>
      <vt:lpstr>'เขต 9ราย-แม่บ้านฯ'!Print_Titles</vt:lpstr>
      <vt:lpstr>ครูพี่เลี้ยง!Print_Titles</vt:lpstr>
      <vt:lpstr>'ครูวิกฤต-วิทย์-คณิต'!Print_Titles</vt:lpstr>
      <vt:lpstr>'ค่าเช่าบ้าน-ประกันสังคม'!Print_Titles</vt:lpstr>
      <vt:lpstr>งบโครงการ001!Print_Titles</vt:lpstr>
      <vt:lpstr>งบโครงการ002!Print_Titles</vt:lpstr>
      <vt:lpstr>'งบประจำคุม 1ล้าน'!Print_Titles</vt:lpstr>
      <vt:lpstr>จ้างนักการฯ!Print_Titles</vt:lpstr>
      <vt:lpstr>'ธุรการ 15000'!Print_Titles</vt:lpstr>
      <vt:lpstr>'ธุรการ9,000'!Print_Titles</vt:lpstr>
      <vt:lpstr>พนง.ราชการ!Print_Titles</vt:lpstr>
      <vt:lpstr>พาหนะนักเรียน!Print_Titles</vt:lpstr>
      <vt:lpstr>'รถตู้+กระบะ'!Print_Titles</vt:lpstr>
      <vt:lpstr>อุดหนุนร.ร.!Print_Titles</vt:lpstr>
    </vt:vector>
  </TitlesOfParts>
  <Company>Winseven2009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money1</cp:lastModifiedBy>
  <cp:lastPrinted>2019-11-08T04:47:14Z</cp:lastPrinted>
  <dcterms:created xsi:type="dcterms:W3CDTF">2011-10-16T03:43:31Z</dcterms:created>
  <dcterms:modified xsi:type="dcterms:W3CDTF">2020-01-31T04:43:43Z</dcterms:modified>
</cp:coreProperties>
</file>