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activeTab="1"/>
  </bookViews>
  <sheets>
    <sheet name="เงินกันปี2562ก่อสร้าง" sheetId="1" r:id="rId1"/>
    <sheet name="เงินกันปี2562ค่าครุภัณฑ์" sheetId="2" r:id="rId2"/>
  </sheets>
  <definedNames>
    <definedName name="_xlnm.Print_Titles" localSheetId="0">'เงินกันปี2562ก่อสร้าง'!$4:$5</definedName>
    <definedName name="_xlnm.Print_Titles" localSheetId="1">'เงินกันปี2562ค่าครุภัณฑ์'!$4:$5</definedName>
  </definedNames>
  <calcPr fullCalcOnLoad="1"/>
</workbook>
</file>

<file path=xl/sharedStrings.xml><?xml version="1.0" encoding="utf-8"?>
<sst xmlns="http://schemas.openxmlformats.org/spreadsheetml/2006/main" count="277" uniqueCount="212">
  <si>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</si>
  <si>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</si>
  <si>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</si>
  <si>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</si>
  <si>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</si>
  <si>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</si>
  <si>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รัฐประชานุสรณ์</t>
  </si>
  <si>
    <t>เบิกจ่าย</t>
  </si>
  <si>
    <t>บ้านเนินสมบูรณ์</t>
  </si>
  <si>
    <t>บ้านบึงสามพัน</t>
  </si>
  <si>
    <t>บ้านพุขาม</t>
  </si>
  <si>
    <t>บ้านรวมทรัพย์</t>
  </si>
  <si>
    <t>บ้านคลองตะคร้อ</t>
  </si>
  <si>
    <t>บ้านโป่งบุญเจริญ</t>
  </si>
  <si>
    <t>บ้านซับน้อย</t>
  </si>
  <si>
    <t>บ้านนาเฉลียงใต้</t>
  </si>
  <si>
    <t>บ้านท่าเยี่ยม</t>
  </si>
  <si>
    <t>บ้านโคกเจริญ</t>
  </si>
  <si>
    <t>รวมทั้งสิ้น</t>
  </si>
  <si>
    <t>สพป.เพชรบูรณ์เขต 3</t>
  </si>
  <si>
    <t xml:space="preserve"> รร.อนุบาลบึงสามพัน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</si>
  <si>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</si>
  <si>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</si>
  <si>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ค่าครุภัณฑ์</t>
  </si>
  <si>
    <t>รร.บ้านซับน้อย</t>
  </si>
  <si>
    <t>รร.บ้านหนองโป่ง</t>
  </si>
  <si>
    <t>po 7012132818</t>
  </si>
  <si>
    <t>po 7012131966</t>
  </si>
  <si>
    <t>27 กย. -18 ตค.61</t>
  </si>
  <si>
    <t>27 กย. -27 ตค.61</t>
  </si>
  <si>
    <t>(ยอดตาม PO)</t>
  </si>
  <si>
    <t>บ้าน กม.35</t>
  </si>
  <si>
    <t>ชุมชนบ้านโภชน์</t>
  </si>
  <si>
    <t>บ้านซับสมบูรณ์</t>
  </si>
  <si>
    <t>บ้านห้วยโป่ง-ไผ่ขวาง</t>
  </si>
  <si>
    <t>บ้านหนองโป่ง</t>
  </si>
  <si>
    <t>บ้านหนองพลวง</t>
  </si>
  <si>
    <t xml:space="preserve">บ้านไร่ตาพุฒ </t>
  </si>
  <si>
    <t xml:space="preserve">บ้าน กม.30 </t>
  </si>
  <si>
    <t>บ้านหนองบัวขาว</t>
  </si>
  <si>
    <t>บ้านนาทุ่ง</t>
  </si>
  <si>
    <t>บ้านโคกสง่านาข้าวดอ</t>
  </si>
  <si>
    <t>บ้านวังเหว</t>
  </si>
  <si>
    <t>บ้านซับอีลุม</t>
  </si>
  <si>
    <t>บ้านหนองย่างทอย</t>
  </si>
  <si>
    <t>อนุบาลวัดในเรืองศรี</t>
  </si>
  <si>
    <t>บ้านราหุล</t>
  </si>
  <si>
    <t>บ้านพระที่นั่ง</t>
  </si>
  <si>
    <t>บ้านคลองกะโบน</t>
  </si>
  <si>
    <t>บ้านนาน้ำโครม</t>
  </si>
  <si>
    <t>บ้านวังน้อย</t>
  </si>
  <si>
    <t>บ้านด่านเจริญชัย</t>
  </si>
  <si>
    <t>บ้านปางยาง</t>
  </si>
  <si>
    <t>บ้านลำตาเณร</t>
  </si>
  <si>
    <t>บ้านวังท่าดี</t>
  </si>
  <si>
    <t>บ้านหนองบัว</t>
  </si>
  <si>
    <t>รร.บ้านคลองกระจังวังไทร</t>
  </si>
  <si>
    <t>เงินกันไว้เบิกเหลื่อมปี 62</t>
  </si>
  <si>
    <t>รายงานผลการบริหารงบประมาณ เงินกันไว้เบิกเหลื่อมปี 2562</t>
  </si>
  <si>
    <t>รร.บ้านหนองพลวง</t>
  </si>
  <si>
    <t>1 ตค.62</t>
  </si>
  <si>
    <t>รร.บ้านหนองสะแก</t>
  </si>
  <si>
    <t>รร.บ้านซับสมบูรณ์</t>
  </si>
  <si>
    <t>รร.บ้านนาตะกุด</t>
  </si>
  <si>
    <t>รร.บ้านห้วยโป่ง-ไผ่ขวาง</t>
  </si>
  <si>
    <t>ร.รบ้านท่าด้วง</t>
  </si>
  <si>
    <t xml:space="preserve"> 1.  อาคารเรียน สปช.105/29 (ชั้นล่างโล่ง)</t>
  </si>
  <si>
    <t xml:space="preserve"> 2. อาคารเรียน สปช.105/29 (ชั้นล่างโล่ง)</t>
  </si>
  <si>
    <r>
      <t xml:space="preserve"> 3. </t>
    </r>
    <r>
      <rPr>
        <u val="single"/>
        <sz val="14"/>
        <color indexed="8"/>
        <rFont val="TH SarabunPSK"/>
        <family val="2"/>
      </rPr>
      <t>ค่าซ่อมแซมอาคารฯ  (จากงบเหลือจ่าย)</t>
    </r>
  </si>
  <si>
    <r>
      <t xml:space="preserve"> 4.  </t>
    </r>
    <r>
      <rPr>
        <u val="single"/>
        <sz val="14"/>
        <color indexed="8"/>
        <rFont val="TH SarabunPSK"/>
        <family val="2"/>
      </rPr>
      <t>ค่าซ่อมแซมบ้านพักครู</t>
    </r>
  </si>
  <si>
    <t xml:space="preserve"> รร.บ้านซับกระโซ่</t>
  </si>
  <si>
    <t xml:space="preserve"> รร.บ้านซับตะแบก</t>
  </si>
  <si>
    <t xml:space="preserve"> รร.บ้านเขาสูงราษฎร์บำรุง</t>
  </si>
  <si>
    <t xml:space="preserve"> รร.บ้านโพทะเลประชาสรรค์</t>
  </si>
  <si>
    <t xml:space="preserve"> รร.ชุมชนท่าเสา</t>
  </si>
  <si>
    <t xml:space="preserve"> รร.บ้านวังใหญ่</t>
  </si>
  <si>
    <t xml:space="preserve"> รร.คลองกระจังวังไทร</t>
  </si>
  <si>
    <r>
      <t xml:space="preserve"> 5.  </t>
    </r>
    <r>
      <rPr>
        <u val="single"/>
        <sz val="14"/>
        <color indexed="8"/>
        <rFont val="TH SarabunPSK"/>
        <family val="2"/>
      </rPr>
      <t>ค่าซ่อมแซมอาคารเรียน 4 แห่ง</t>
    </r>
  </si>
  <si>
    <t xml:space="preserve"> รร.อนุบาลหนองไผ่</t>
  </si>
  <si>
    <t xml:space="preserve"> รร.บ้านเพชรละคร</t>
  </si>
  <si>
    <t xml:space="preserve"> รร.บ้านวังไลย์</t>
  </si>
  <si>
    <t xml:space="preserve"> 1.  ครุภัณฑ์สำนักงาน 13 รายการ</t>
  </si>
  <si>
    <t xml:space="preserve"> 2. ครุภัณฑ์การศึกษาระดับประถมฯ 5 รายการ</t>
  </si>
  <si>
    <t xml:space="preserve"> อุปกรณ์ห้องเรียนขนาดเล็ก</t>
  </si>
  <si>
    <t xml:space="preserve"> อุปกรณ์ห้องปฏิบัติการวิทยาศาสตร์</t>
  </si>
  <si>
    <t xml:space="preserve"> ครุภัณฑ์ประถมศึกษา 3 รายการ</t>
  </si>
  <si>
    <t xml:space="preserve"> 3. ครุภัณฑ์การศึกษาระดับมัธยมฯ  8 รายการ</t>
  </si>
  <si>
    <t xml:space="preserve"> ครุภัณฑ์สำนักงาน  สพป.เพชรบูรณ์เขต 3</t>
  </si>
  <si>
    <t xml:space="preserve"> ครุภัณฑ์การศึกษา 4 รายการ</t>
  </si>
  <si>
    <t xml:space="preserve"> ครุภัณฑ์การศึกษา 3 รายการ</t>
  </si>
  <si>
    <t xml:space="preserve"> ครุภัณฑ์การศึกษา 1 รายการ</t>
  </si>
  <si>
    <t>ครุภัณฑ์สำนักงาน สพป.เพชรบูรณ์เขต 3</t>
  </si>
  <si>
    <t xml:space="preserve"> 4. ครุภัณฑ์การศึกษา 37 รายการ (งบเหลือจ่าย).</t>
  </si>
  <si>
    <t>สพป.พช.3</t>
  </si>
  <si>
    <t>คอมพิวเตอร์+อุปกรณ์ 16 ชุด</t>
  </si>
  <si>
    <t>ระบบปฏิบัติการ 144 License</t>
  </si>
  <si>
    <t>6. ระบบคอมพิวเตอร์ IC1  ของ 16 ร.ร.</t>
  </si>
  <si>
    <t>5. ครุภัณฑ์ห้องเรียน DLTV ของ 106 ร.ร.</t>
  </si>
  <si>
    <t>กระดานไวท์บอร์ด  102 ชุด</t>
  </si>
  <si>
    <t>ตู้ลำโพง  102 ชุด</t>
  </si>
  <si>
    <t>ตู้เหล็กเก็บเอกสาร  102 ชุด</t>
  </si>
  <si>
    <t>ปรับปรุงซ่อมแซมอาคารสพป.พช.3</t>
  </si>
  <si>
    <t>ปรับปรุงซ่อมแซมห้องประชุม 1</t>
  </si>
  <si>
    <t>Inv.1</t>
  </si>
  <si>
    <t>Inv.2</t>
  </si>
  <si>
    <t>10 ตค.62</t>
  </si>
  <si>
    <t>7 ตค.62</t>
  </si>
  <si>
    <t>8 ตค.62</t>
  </si>
  <si>
    <t>15 ตค.62</t>
  </si>
  <si>
    <t>Inv.4</t>
  </si>
  <si>
    <t>Inv.5</t>
  </si>
  <si>
    <t>Inv.6</t>
  </si>
  <si>
    <t>Inv.7</t>
  </si>
  <si>
    <t>22 ตค.62</t>
  </si>
  <si>
    <t>Inv.15</t>
  </si>
  <si>
    <t>Inv.16</t>
  </si>
  <si>
    <t>Inv.17</t>
  </si>
  <si>
    <t>Inv.18</t>
  </si>
  <si>
    <t>Inv.19</t>
  </si>
  <si>
    <t>Inv.20</t>
  </si>
  <si>
    <t>Inv.21</t>
  </si>
  <si>
    <t>24 ตค.62</t>
  </si>
  <si>
    <t>Inv.22</t>
  </si>
  <si>
    <t>Inv.23</t>
  </si>
  <si>
    <t>Inv.24</t>
  </si>
  <si>
    <t>Inv.25</t>
  </si>
  <si>
    <t>Inv.26</t>
  </si>
  <si>
    <t>28 ตค.62</t>
  </si>
  <si>
    <t>Inv.27</t>
  </si>
  <si>
    <t>Inv.28</t>
  </si>
  <si>
    <t>Inv.29</t>
  </si>
  <si>
    <t xml:space="preserve"> เบิกงวดที่ 3</t>
  </si>
  <si>
    <t>30 ตค.62</t>
  </si>
  <si>
    <t>Inv.32</t>
  </si>
  <si>
    <t>Inv.33</t>
  </si>
  <si>
    <t>Inv.34</t>
  </si>
  <si>
    <t>Inv.35</t>
  </si>
  <si>
    <t>31 ตค.62</t>
  </si>
  <si>
    <t>Inv.41</t>
  </si>
  <si>
    <t>Inv.42</t>
  </si>
  <si>
    <t>5 พย.62</t>
  </si>
  <si>
    <t>ไอ.43</t>
  </si>
  <si>
    <t>ไอ.44</t>
  </si>
  <si>
    <t>ไอ.45</t>
  </si>
  <si>
    <t>7 พย.62</t>
  </si>
  <si>
    <t>ไอ.49</t>
  </si>
  <si>
    <t>เบิกงวดที่ 3</t>
  </si>
  <si>
    <t>ไอ.50</t>
  </si>
  <si>
    <t>ไอ.53</t>
  </si>
  <si>
    <t>ไอ.52</t>
  </si>
  <si>
    <t>ไอ.51</t>
  </si>
  <si>
    <t>11 พย.62</t>
  </si>
  <si>
    <t>ไอ.58</t>
  </si>
  <si>
    <t>i59+77</t>
  </si>
  <si>
    <t>ไ.60</t>
  </si>
  <si>
    <t>11พย.62</t>
  </si>
  <si>
    <t>ไอ.61</t>
  </si>
  <si>
    <t>ไอ.62</t>
  </si>
  <si>
    <t>13 พย.62</t>
  </si>
  <si>
    <t>18 พย.62</t>
  </si>
  <si>
    <t>ไอ.64</t>
  </si>
  <si>
    <t>19 พย.62</t>
  </si>
  <si>
    <t>ไอ.65</t>
  </si>
  <si>
    <t>ไอ.66</t>
  </si>
  <si>
    <t>ไอ.67</t>
  </si>
  <si>
    <t>ไอ.68</t>
  </si>
  <si>
    <t>20 พย.62</t>
  </si>
  <si>
    <t>ไอ.70</t>
  </si>
  <si>
    <t>ไอ.71</t>
  </si>
  <si>
    <t>25 พย.62</t>
  </si>
  <si>
    <t>27 พย.62</t>
  </si>
  <si>
    <t>ไอ.72</t>
  </si>
  <si>
    <t>ไอ.73</t>
  </si>
  <si>
    <t>ไอ.74</t>
  </si>
  <si>
    <t>28 พย.62</t>
  </si>
  <si>
    <t>.</t>
  </si>
  <si>
    <t>ไอ.75</t>
  </si>
  <si>
    <t>29 พย.62</t>
  </si>
  <si>
    <t>ไอ.79</t>
  </si>
  <si>
    <t>งวด. 1-4</t>
  </si>
  <si>
    <t>งวด. 1-2</t>
  </si>
  <si>
    <t>ไอ.36</t>
  </si>
  <si>
    <t>2 พย.62</t>
  </si>
  <si>
    <t>ฎ.60</t>
  </si>
  <si>
    <t>งวด. 3-4</t>
  </si>
  <si>
    <t>I.85</t>
  </si>
  <si>
    <t>rp.62</t>
  </si>
  <si>
    <t>เบิกงวดที่ 2</t>
  </si>
  <si>
    <t>ไอ.84</t>
  </si>
  <si>
    <t>3 ธค.62</t>
  </si>
  <si>
    <t>เบิกงวดที่ 4</t>
  </si>
  <si>
    <t>ไอ.86</t>
  </si>
  <si>
    <t>ไอ.105</t>
  </si>
  <si>
    <t>ไอ.111</t>
  </si>
  <si>
    <t>23 ธค.62</t>
  </si>
  <si>
    <t>ไอ.118</t>
  </si>
  <si>
    <t>25 ธค.62</t>
  </si>
  <si>
    <t>ฎ.91</t>
  </si>
  <si>
    <t>ฎ.269</t>
  </si>
  <si>
    <t>27 ธค.62</t>
  </si>
  <si>
    <t>เบิกเงินงวดที่ 1</t>
  </si>
  <si>
    <t>(ค่าเสาเข็ม)</t>
  </si>
  <si>
    <t>ฎ.202</t>
  </si>
  <si>
    <t>I.139</t>
  </si>
  <si>
    <t>17 มค.63</t>
  </si>
  <si>
    <t>23 มค.63</t>
  </si>
  <si>
    <t>ไอ146</t>
  </si>
  <si>
    <t>29 มค.63</t>
  </si>
  <si>
    <t>ไอ.155</t>
  </si>
  <si>
    <t>ไอ.163</t>
  </si>
  <si>
    <t xml:space="preserve">ณ  วันที่ 31 มกราคม  2563  </t>
  </si>
  <si>
    <t xml:space="preserve">ณ  วันที่  31  มกราคม 2563    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</si>
</sst>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sz val="11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9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3" fontId="23" fillId="0" borderId="0" xfId="39" applyFont="1" applyAlignment="1">
      <alignment/>
    </xf>
    <xf numFmtId="0" fontId="23" fillId="0" borderId="0" xfId="0" applyFont="1" applyAlignment="1">
      <alignment/>
    </xf>
    <xf numFmtId="43" fontId="19" fillId="0" borderId="0" xfId="0" applyNumberFormat="1" applyFont="1" applyBorder="1" applyAlignment="1">
      <alignment/>
    </xf>
    <xf numFmtId="190" fontId="19" fillId="0" borderId="10" xfId="41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43" fontId="19" fillId="0" borderId="0" xfId="0" applyNumberFormat="1" applyFont="1" applyAlignment="1">
      <alignment/>
    </xf>
    <xf numFmtId="0" fontId="24" fillId="0" borderId="0" xfId="48" applyFont="1" applyAlignment="1">
      <alignment/>
      <protection/>
    </xf>
    <xf numFmtId="0" fontId="24" fillId="0" borderId="0" xfId="48" applyFont="1">
      <alignment/>
      <protection/>
    </xf>
    <xf numFmtId="0" fontId="24" fillId="0" borderId="11" xfId="48" applyFont="1" applyBorder="1" applyAlignment="1">
      <alignment horizontal="center"/>
      <protection/>
    </xf>
    <xf numFmtId="0" fontId="24" fillId="0" borderId="12" xfId="48" applyFont="1" applyBorder="1" applyAlignment="1">
      <alignment horizontal="center"/>
      <protection/>
    </xf>
    <xf numFmtId="0" fontId="19" fillId="0" borderId="13" xfId="48" applyFont="1" applyBorder="1">
      <alignment/>
      <protection/>
    </xf>
    <xf numFmtId="43" fontId="19" fillId="0" borderId="0" xfId="39" applyFont="1" applyBorder="1" applyAlignment="1">
      <alignment/>
    </xf>
    <xf numFmtId="0" fontId="22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188" fontId="42" fillId="0" borderId="10" xfId="39" applyNumberFormat="1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3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88" fontId="44" fillId="0" borderId="10" xfId="0" applyNumberFormat="1" applyFont="1" applyBorder="1" applyAlignment="1">
      <alignment horizontal="center"/>
    </xf>
    <xf numFmtId="0" fontId="19" fillId="0" borderId="0" xfId="48" applyFont="1" applyBorder="1" applyAlignment="1">
      <alignment horizontal="left"/>
      <protection/>
    </xf>
    <xf numFmtId="0" fontId="21" fillId="0" borderId="10" xfId="0" applyFont="1" applyBorder="1" applyAlignment="1">
      <alignment/>
    </xf>
    <xf numFmtId="43" fontId="45" fillId="0" borderId="14" xfId="39" applyFont="1" applyBorder="1" applyAlignment="1">
      <alignment horizontal="left"/>
    </xf>
    <xf numFmtId="0" fontId="19" fillId="0" borderId="15" xfId="48" applyFont="1" applyBorder="1" applyAlignment="1">
      <alignment horizontal="left"/>
      <protection/>
    </xf>
    <xf numFmtId="188" fontId="44" fillId="0" borderId="10" xfId="39" applyNumberFormat="1" applyFont="1" applyBorder="1" applyAlignment="1">
      <alignment horizontal="left"/>
    </xf>
    <xf numFmtId="188" fontId="44" fillId="0" borderId="16" xfId="39" applyNumberFormat="1" applyFont="1" applyBorder="1" applyAlignment="1">
      <alignment horizontal="left"/>
    </xf>
    <xf numFmtId="0" fontId="44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188" fontId="44" fillId="0" borderId="17" xfId="39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4" fillId="0" borderId="17" xfId="0" applyFont="1" applyBorder="1" applyAlignment="1">
      <alignment horizontal="center"/>
    </xf>
    <xf numFmtId="43" fontId="48" fillId="0" borderId="16" xfId="39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1" fillId="0" borderId="17" xfId="0" applyFont="1" applyBorder="1" applyAlignment="1">
      <alignment/>
    </xf>
    <xf numFmtId="0" fontId="25" fillId="0" borderId="10" xfId="0" applyFont="1" applyBorder="1" applyAlignment="1">
      <alignment horizontal="left"/>
    </xf>
    <xf numFmtId="195" fontId="48" fillId="0" borderId="14" xfId="39" applyNumberFormat="1" applyFont="1" applyBorder="1" applyAlignment="1">
      <alignment horizontal="right"/>
    </xf>
    <xf numFmtId="43" fontId="44" fillId="0" borderId="14" xfId="39" applyFont="1" applyBorder="1" applyAlignment="1">
      <alignment horizontal="left"/>
    </xf>
    <xf numFmtId="43" fontId="22" fillId="0" borderId="0" xfId="39" applyFont="1" applyAlignment="1">
      <alignment/>
    </xf>
    <xf numFmtId="0" fontId="25" fillId="0" borderId="17" xfId="0" applyFont="1" applyBorder="1" applyAlignment="1">
      <alignment horizontal="left"/>
    </xf>
    <xf numFmtId="0" fontId="49" fillId="0" borderId="18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190" fontId="19" fillId="0" borderId="17" xfId="41" applyNumberFormat="1" applyFont="1" applyBorder="1" applyAlignment="1">
      <alignment/>
    </xf>
    <xf numFmtId="188" fontId="44" fillId="0" borderId="17" xfId="0" applyNumberFormat="1" applyFont="1" applyBorder="1" applyAlignment="1">
      <alignment horizontal="center"/>
    </xf>
    <xf numFmtId="188" fontId="44" fillId="0" borderId="10" xfId="39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24" borderId="0" xfId="48" applyFont="1" applyFill="1" applyAlignment="1">
      <alignment/>
      <protection/>
    </xf>
    <xf numFmtId="0" fontId="46" fillId="24" borderId="11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43" fontId="44" fillId="24" borderId="14" xfId="39" applyFont="1" applyFill="1" applyBorder="1" applyAlignment="1">
      <alignment horizontal="left"/>
    </xf>
    <xf numFmtId="43" fontId="19" fillId="24" borderId="0" xfId="39" applyFont="1" applyFill="1" applyBorder="1" applyAlignment="1">
      <alignment/>
    </xf>
    <xf numFmtId="43" fontId="23" fillId="24" borderId="0" xfId="0" applyNumberFormat="1" applyFont="1" applyFill="1" applyBorder="1" applyAlignment="1">
      <alignment/>
    </xf>
    <xf numFmtId="43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43" fillId="0" borderId="19" xfId="0" applyFont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24" fillId="0" borderId="19" xfId="48" applyFont="1" applyBorder="1" applyAlignment="1">
      <alignment horizontal="center"/>
      <protection/>
    </xf>
    <xf numFmtId="0" fontId="44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88" fontId="44" fillId="24" borderId="12" xfId="39" applyNumberFormat="1" applyFont="1" applyFill="1" applyBorder="1" applyAlignment="1">
      <alignment horizontal="left"/>
    </xf>
    <xf numFmtId="188" fontId="44" fillId="0" borderId="12" xfId="39" applyNumberFormat="1" applyFont="1" applyBorder="1" applyAlignment="1">
      <alignment horizontal="left"/>
    </xf>
    <xf numFmtId="43" fontId="48" fillId="0" borderId="12" xfId="39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45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left" vertical="center"/>
    </xf>
    <xf numFmtId="188" fontId="42" fillId="24" borderId="18" xfId="39" applyNumberFormat="1" applyFont="1" applyFill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188" fontId="19" fillId="24" borderId="18" xfId="39" applyNumberFormat="1" applyFont="1" applyFill="1" applyBorder="1" applyAlignment="1">
      <alignment horizontal="left"/>
    </xf>
    <xf numFmtId="188" fontId="44" fillId="0" borderId="18" xfId="39" applyNumberFormat="1" applyFont="1" applyBorder="1" applyAlignment="1">
      <alignment horizontal="left"/>
    </xf>
    <xf numFmtId="188" fontId="44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188" fontId="44" fillId="24" borderId="18" xfId="39" applyNumberFormat="1" applyFont="1" applyFill="1" applyBorder="1" applyAlignment="1">
      <alignment horizontal="left"/>
    </xf>
    <xf numFmtId="43" fontId="44" fillId="24" borderId="18" xfId="39" applyFont="1" applyFill="1" applyBorder="1" applyAlignment="1">
      <alignment horizontal="left"/>
    </xf>
    <xf numFmtId="43" fontId="44" fillId="0" borderId="18" xfId="39" applyFont="1" applyBorder="1" applyAlignment="1">
      <alignment horizontal="center"/>
    </xf>
    <xf numFmtId="0" fontId="21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3" fontId="44" fillId="0" borderId="18" xfId="39" applyFont="1" applyBorder="1" applyAlignment="1">
      <alignment horizontal="left"/>
    </xf>
    <xf numFmtId="0" fontId="24" fillId="0" borderId="20" xfId="48" applyFont="1" applyBorder="1" applyAlignment="1">
      <alignment horizontal="center"/>
      <protection/>
    </xf>
    <xf numFmtId="0" fontId="19" fillId="0" borderId="18" xfId="0" applyFont="1" applyBorder="1" applyAlignment="1">
      <alignment horizontal="left"/>
    </xf>
    <xf numFmtId="43" fontId="46" fillId="0" borderId="18" xfId="39" applyFont="1" applyBorder="1" applyAlignment="1">
      <alignment horizontal="center"/>
    </xf>
    <xf numFmtId="188" fontId="19" fillId="0" borderId="18" xfId="39" applyNumberFormat="1" applyFont="1" applyBorder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_Sheet1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3">
      <selection activeCell="C7" sqref="C7"/>
    </sheetView>
  </sheetViews>
  <sheetFormatPr defaultColWidth="9.140625" defaultRowHeight="12.75"/>
  <cols>
    <col min="1" max="1" width="6.8515625" style="11" customWidth="1"/>
    <col min="2" max="2" width="7.140625" style="1" customWidth="1"/>
    <col min="3" max="3" width="33.140625" style="4" customWidth="1"/>
    <col min="4" max="4" width="14.28125" style="68" customWidth="1"/>
    <col min="5" max="5" width="11.8515625" style="4" customWidth="1"/>
    <col min="6" max="6" width="14.28125" style="4" customWidth="1"/>
    <col min="7" max="7" width="11.421875" style="4" customWidth="1"/>
    <col min="8" max="8" width="11.00390625" style="1" bestFit="1" customWidth="1"/>
    <col min="9" max="9" width="9.140625" style="4" customWidth="1"/>
    <col min="10" max="10" width="14.00390625" style="3" customWidth="1"/>
    <col min="11" max="11" width="14.57421875" style="3" customWidth="1"/>
    <col min="12" max="12" width="11.28125" style="4" customWidth="1"/>
    <col min="13" max="13" width="11.00390625" style="4" customWidth="1"/>
    <col min="14" max="16384" width="9.140625" style="4" customWidth="1"/>
  </cols>
  <sheetData>
    <row r="1" spans="1:11" s="5" customFormat="1" ht="24">
      <c r="A1" s="11"/>
      <c r="B1" s="13" t="s">
        <v>58</v>
      </c>
      <c r="C1" s="13"/>
      <c r="D1" s="59"/>
      <c r="E1" s="13"/>
      <c r="F1" s="13"/>
      <c r="G1" s="13"/>
      <c r="H1" s="13"/>
      <c r="J1" s="3"/>
      <c r="K1" s="3"/>
    </row>
    <row r="2" spans="2:8" ht="21.75">
      <c r="B2" s="13" t="s">
        <v>211</v>
      </c>
      <c r="C2" s="13"/>
      <c r="D2" s="59"/>
      <c r="E2" s="13"/>
      <c r="F2" s="13" t="s">
        <v>57</v>
      </c>
      <c r="G2" s="13"/>
      <c r="H2" s="13"/>
    </row>
    <row r="3" spans="2:8" ht="21.75">
      <c r="B3" s="13" t="s">
        <v>21</v>
      </c>
      <c r="C3" s="13"/>
      <c r="D3" s="59"/>
      <c r="E3" s="13"/>
      <c r="F3" s="14" t="s">
        <v>22</v>
      </c>
      <c r="G3" s="14"/>
      <c r="H3" s="14"/>
    </row>
    <row r="4" spans="1:7" ht="24">
      <c r="A4" s="101" t="s">
        <v>5</v>
      </c>
      <c r="B4" s="101" t="s">
        <v>4</v>
      </c>
      <c r="C4" s="101" t="s">
        <v>2</v>
      </c>
      <c r="D4" s="60" t="s">
        <v>3</v>
      </c>
      <c r="E4" s="101" t="s">
        <v>7</v>
      </c>
      <c r="F4" s="101" t="s">
        <v>0</v>
      </c>
      <c r="G4" s="15" t="s">
        <v>1</v>
      </c>
    </row>
    <row r="5" spans="1:7" ht="21.75">
      <c r="A5" s="102"/>
      <c r="B5" s="102"/>
      <c r="C5" s="102"/>
      <c r="D5" s="61" t="s">
        <v>30</v>
      </c>
      <c r="E5" s="102"/>
      <c r="F5" s="102"/>
      <c r="G5" s="16" t="s">
        <v>201</v>
      </c>
    </row>
    <row r="6" spans="1:7" ht="21.75">
      <c r="A6" s="69"/>
      <c r="B6" s="69"/>
      <c r="C6" s="69"/>
      <c r="D6" s="70"/>
      <c r="E6" s="69"/>
      <c r="F6" s="69"/>
      <c r="G6" s="71"/>
    </row>
    <row r="7" spans="1:12" ht="24">
      <c r="A7" s="78" t="s">
        <v>60</v>
      </c>
      <c r="B7" s="79"/>
      <c r="C7" s="80" t="s">
        <v>66</v>
      </c>
      <c r="D7" s="81"/>
      <c r="E7" s="82"/>
      <c r="F7" s="83"/>
      <c r="G7" s="98" t="s">
        <v>180</v>
      </c>
      <c r="H7" s="28"/>
      <c r="L7" s="1"/>
    </row>
    <row r="8" spans="1:12" ht="21.75">
      <c r="A8" s="78"/>
      <c r="B8" s="79">
        <v>1.1</v>
      </c>
      <c r="C8" s="84" t="s">
        <v>59</v>
      </c>
      <c r="D8" s="85">
        <v>1168168</v>
      </c>
      <c r="E8" s="86"/>
      <c r="F8" s="87"/>
      <c r="G8" s="98"/>
      <c r="H8" s="35"/>
      <c r="L8" s="1"/>
    </row>
    <row r="9" spans="1:12" ht="21.75">
      <c r="A9" s="78" t="s">
        <v>199</v>
      </c>
      <c r="B9" s="79" t="s">
        <v>198</v>
      </c>
      <c r="C9" s="84" t="s">
        <v>200</v>
      </c>
      <c r="D9" s="85"/>
      <c r="E9" s="96">
        <v>467267.2</v>
      </c>
      <c r="F9" s="91">
        <f>D8-E9</f>
        <v>700900.8</v>
      </c>
      <c r="G9" s="100">
        <v>19951</v>
      </c>
      <c r="H9" s="35"/>
      <c r="L9" s="1"/>
    </row>
    <row r="10" spans="1:12" ht="21.75">
      <c r="A10" s="78"/>
      <c r="B10" s="79"/>
      <c r="C10" s="84"/>
      <c r="D10" s="89"/>
      <c r="E10" s="86"/>
      <c r="F10" s="87"/>
      <c r="G10" s="88"/>
      <c r="H10" s="35"/>
      <c r="K10" s="3">
        <v>905400</v>
      </c>
      <c r="L10" s="1"/>
    </row>
    <row r="11" spans="1:12" ht="21.75">
      <c r="A11" s="78" t="s">
        <v>127</v>
      </c>
      <c r="B11" s="79" t="s">
        <v>130</v>
      </c>
      <c r="C11" s="84" t="s">
        <v>56</v>
      </c>
      <c r="D11" s="89">
        <v>905400</v>
      </c>
      <c r="E11" s="89">
        <v>905400</v>
      </c>
      <c r="F11" s="87">
        <f>D11-E11</f>
        <v>0</v>
      </c>
      <c r="G11" s="88"/>
      <c r="H11" s="35"/>
      <c r="K11" s="3">
        <v>904900</v>
      </c>
      <c r="L11" s="1"/>
    </row>
    <row r="12" spans="1:12" ht="21.75">
      <c r="A12" s="78"/>
      <c r="B12" s="79"/>
      <c r="C12" s="84"/>
      <c r="D12" s="89"/>
      <c r="E12" s="86"/>
      <c r="F12" s="87"/>
      <c r="G12" s="88"/>
      <c r="H12" s="35"/>
      <c r="K12" s="3">
        <f>K10-K11</f>
        <v>500</v>
      </c>
      <c r="L12" s="1"/>
    </row>
    <row r="13" spans="1:12" ht="21.75">
      <c r="A13" s="78"/>
      <c r="B13" s="79"/>
      <c r="C13" s="80" t="s">
        <v>67</v>
      </c>
      <c r="D13" s="89"/>
      <c r="E13" s="86"/>
      <c r="F13" s="87"/>
      <c r="G13" s="88"/>
      <c r="H13" s="35"/>
      <c r="L13" s="1"/>
    </row>
    <row r="14" spans="1:12" ht="21.75">
      <c r="A14" s="78"/>
      <c r="B14" s="79">
        <v>2.1</v>
      </c>
      <c r="C14" s="84" t="s">
        <v>24</v>
      </c>
      <c r="D14" s="90">
        <v>1847536.2</v>
      </c>
      <c r="E14" s="86"/>
      <c r="F14" s="91"/>
      <c r="G14" s="88"/>
      <c r="H14" s="35"/>
      <c r="L14" s="1"/>
    </row>
    <row r="15" spans="1:12" ht="21.75">
      <c r="A15" s="78" t="s">
        <v>127</v>
      </c>
      <c r="B15" s="79" t="s">
        <v>130</v>
      </c>
      <c r="C15" s="84" t="s">
        <v>131</v>
      </c>
      <c r="D15" s="89"/>
      <c r="E15" s="96">
        <v>923768.1</v>
      </c>
      <c r="F15" s="91">
        <f>D14-E15</f>
        <v>923768.1</v>
      </c>
      <c r="G15" s="88"/>
      <c r="H15" s="38"/>
      <c r="L15" s="1"/>
    </row>
    <row r="16" spans="1:12" ht="21.75">
      <c r="A16" s="78" t="s">
        <v>182</v>
      </c>
      <c r="B16" s="79" t="s">
        <v>183</v>
      </c>
      <c r="C16" s="84"/>
      <c r="D16" s="89"/>
      <c r="E16" s="96">
        <v>923768.1</v>
      </c>
      <c r="F16" s="91">
        <v>0</v>
      </c>
      <c r="G16" s="88"/>
      <c r="H16" s="38"/>
      <c r="L16" s="1"/>
    </row>
    <row r="17" spans="1:12" ht="21.75">
      <c r="A17" s="78"/>
      <c r="B17" s="79"/>
      <c r="C17" s="84"/>
      <c r="D17" s="89"/>
      <c r="E17" s="96"/>
      <c r="F17" s="91"/>
      <c r="G17" s="88"/>
      <c r="H17" s="38"/>
      <c r="L17" s="1"/>
    </row>
    <row r="18" spans="1:12" ht="21.75">
      <c r="A18" s="78"/>
      <c r="B18" s="79">
        <v>2.2</v>
      </c>
      <c r="C18" s="84" t="s">
        <v>25</v>
      </c>
      <c r="D18" s="89">
        <v>1810800</v>
      </c>
      <c r="E18" s="86"/>
      <c r="F18" s="91"/>
      <c r="G18" s="88"/>
      <c r="L18" s="1"/>
    </row>
    <row r="19" spans="1:12" ht="21.75">
      <c r="A19" s="78" t="s">
        <v>144</v>
      </c>
      <c r="B19" s="79" t="s">
        <v>145</v>
      </c>
      <c r="C19" s="84" t="s">
        <v>146</v>
      </c>
      <c r="D19" s="89"/>
      <c r="E19" s="86">
        <v>905400</v>
      </c>
      <c r="F19" s="91">
        <f>D18-E19</f>
        <v>905400</v>
      </c>
      <c r="G19" s="88"/>
      <c r="L19" s="1"/>
    </row>
    <row r="20" spans="1:12" ht="24">
      <c r="A20" s="78" t="s">
        <v>189</v>
      </c>
      <c r="B20" s="79" t="s">
        <v>191</v>
      </c>
      <c r="C20" s="84" t="s">
        <v>190</v>
      </c>
      <c r="D20" s="89"/>
      <c r="E20" s="86">
        <v>905400</v>
      </c>
      <c r="F20" s="99">
        <f>F19-E20</f>
        <v>0</v>
      </c>
      <c r="G20" s="88"/>
      <c r="L20" s="1"/>
    </row>
    <row r="21" spans="1:12" ht="21.75">
      <c r="A21" s="78"/>
      <c r="B21" s="79"/>
      <c r="C21" s="84"/>
      <c r="D21" s="89"/>
      <c r="E21" s="86"/>
      <c r="F21" s="91"/>
      <c r="G21" s="88"/>
      <c r="L21" s="1"/>
    </row>
    <row r="22" spans="1:12" ht="21.75">
      <c r="A22" s="78" t="s">
        <v>105</v>
      </c>
      <c r="B22" s="79">
        <v>2.3</v>
      </c>
      <c r="C22" s="84" t="s">
        <v>61</v>
      </c>
      <c r="D22" s="89">
        <v>1853400</v>
      </c>
      <c r="E22" s="89">
        <v>1853400</v>
      </c>
      <c r="F22" s="91">
        <f>D22-E22</f>
        <v>0</v>
      </c>
      <c r="G22" s="88"/>
      <c r="H22" s="35"/>
      <c r="L22" s="1"/>
    </row>
    <row r="23" spans="1:12" ht="21.75">
      <c r="A23" s="78"/>
      <c r="B23" s="79"/>
      <c r="C23" s="84"/>
      <c r="D23" s="89"/>
      <c r="E23" s="86"/>
      <c r="F23" s="91"/>
      <c r="G23" s="88"/>
      <c r="H23" s="35"/>
      <c r="L23" s="1"/>
    </row>
    <row r="24" spans="1:12" ht="21.75">
      <c r="A24" s="78" t="s">
        <v>140</v>
      </c>
      <c r="B24" s="79" t="s">
        <v>142</v>
      </c>
      <c r="C24" s="84" t="s">
        <v>62</v>
      </c>
      <c r="D24" s="89">
        <v>899100</v>
      </c>
      <c r="E24" s="89">
        <v>899100</v>
      </c>
      <c r="F24" s="91">
        <f>D24-E24</f>
        <v>0</v>
      </c>
      <c r="G24" s="88"/>
      <c r="H24" s="35"/>
      <c r="L24" s="1"/>
    </row>
    <row r="25" spans="1:12" ht="21.75">
      <c r="A25" s="78"/>
      <c r="B25" s="79"/>
      <c r="C25" s="84"/>
      <c r="D25" s="89"/>
      <c r="E25" s="86"/>
      <c r="F25" s="91"/>
      <c r="G25" s="88"/>
      <c r="H25" s="35"/>
      <c r="L25" s="1"/>
    </row>
    <row r="26" spans="1:12" ht="21.75">
      <c r="A26" s="78"/>
      <c r="B26" s="79">
        <v>2.5</v>
      </c>
      <c r="C26" s="84" t="s">
        <v>63</v>
      </c>
      <c r="D26" s="89">
        <v>2352000</v>
      </c>
      <c r="E26" s="86"/>
      <c r="F26" s="91"/>
      <c r="G26" s="98"/>
      <c r="H26" s="35"/>
      <c r="J26" s="3">
        <f>2352000/3</f>
        <v>784000</v>
      </c>
      <c r="L26" s="1"/>
    </row>
    <row r="27" spans="1:12" ht="21.75">
      <c r="A27" s="78" t="s">
        <v>186</v>
      </c>
      <c r="B27" s="79" t="s">
        <v>185</v>
      </c>
      <c r="C27" s="84" t="s">
        <v>187</v>
      </c>
      <c r="D27" s="89"/>
      <c r="E27" s="86">
        <v>784000</v>
      </c>
      <c r="F27" s="91">
        <f>D26-E27</f>
        <v>1568000</v>
      </c>
      <c r="G27" s="98" t="s">
        <v>184</v>
      </c>
      <c r="H27" s="38"/>
      <c r="L27" s="1"/>
    </row>
    <row r="28" spans="1:12" ht="21.75">
      <c r="A28" s="78" t="s">
        <v>204</v>
      </c>
      <c r="B28" s="79" t="s">
        <v>203</v>
      </c>
      <c r="C28" s="84" t="s">
        <v>146</v>
      </c>
      <c r="D28" s="89"/>
      <c r="E28" s="86">
        <v>882000</v>
      </c>
      <c r="F28" s="91">
        <f>F27-E28</f>
        <v>686000</v>
      </c>
      <c r="G28" s="98"/>
      <c r="H28" s="38"/>
      <c r="L28" s="1"/>
    </row>
    <row r="29" spans="1:12" ht="21.75">
      <c r="A29" s="78"/>
      <c r="B29" s="79"/>
      <c r="C29" s="84"/>
      <c r="D29" s="89"/>
      <c r="E29" s="86"/>
      <c r="F29" s="91"/>
      <c r="G29" s="98"/>
      <c r="H29" s="38"/>
      <c r="L29" s="1"/>
    </row>
    <row r="30" spans="1:12" ht="21.75">
      <c r="A30" s="78"/>
      <c r="B30" s="79">
        <v>2.6</v>
      </c>
      <c r="C30" s="84" t="s">
        <v>64</v>
      </c>
      <c r="D30" s="89">
        <v>2896500</v>
      </c>
      <c r="E30" s="86"/>
      <c r="F30" s="91">
        <f>D30-E30</f>
        <v>2896500</v>
      </c>
      <c r="G30" s="98" t="s">
        <v>179</v>
      </c>
      <c r="H30" s="38"/>
      <c r="L30" s="1"/>
    </row>
    <row r="31" spans="1:12" ht="21.75">
      <c r="A31" s="78"/>
      <c r="B31" s="79"/>
      <c r="C31" s="84"/>
      <c r="D31" s="89"/>
      <c r="E31" s="86"/>
      <c r="F31" s="87"/>
      <c r="G31" s="88"/>
      <c r="H31" s="38"/>
      <c r="L31" s="1"/>
    </row>
    <row r="32" spans="1:12" ht="21.75">
      <c r="A32" s="78"/>
      <c r="B32" s="79"/>
      <c r="C32" s="92" t="s">
        <v>68</v>
      </c>
      <c r="D32" s="89"/>
      <c r="E32" s="86"/>
      <c r="F32" s="87"/>
      <c r="G32" s="88"/>
      <c r="H32" s="38"/>
      <c r="K32" s="3">
        <v>498400</v>
      </c>
      <c r="L32" s="1"/>
    </row>
    <row r="33" spans="1:12" ht="21.75">
      <c r="A33" s="78" t="s">
        <v>107</v>
      </c>
      <c r="B33" s="79" t="s">
        <v>104</v>
      </c>
      <c r="C33" s="84" t="s">
        <v>65</v>
      </c>
      <c r="D33" s="89">
        <v>102100</v>
      </c>
      <c r="E33" s="86">
        <v>102100</v>
      </c>
      <c r="F33" s="91">
        <f>D33-E33</f>
        <v>0</v>
      </c>
      <c r="G33" s="88"/>
      <c r="H33" s="7" t="s">
        <v>26</v>
      </c>
      <c r="I33" s="45" t="s">
        <v>28</v>
      </c>
      <c r="K33" s="3">
        <v>831200</v>
      </c>
      <c r="L33" s="12">
        <f>K33-K32</f>
        <v>332800</v>
      </c>
    </row>
    <row r="34" spans="1:12" ht="21.75">
      <c r="A34" s="78" t="s">
        <v>144</v>
      </c>
      <c r="B34" s="79" t="s">
        <v>147</v>
      </c>
      <c r="C34" s="84" t="s">
        <v>64</v>
      </c>
      <c r="D34" s="89">
        <v>395000</v>
      </c>
      <c r="E34" s="89">
        <v>395000</v>
      </c>
      <c r="F34" s="91">
        <f>D34-E34</f>
        <v>0</v>
      </c>
      <c r="G34" s="88"/>
      <c r="H34" s="38"/>
      <c r="K34" s="3">
        <v>377600</v>
      </c>
      <c r="L34" s="1"/>
    </row>
    <row r="35" spans="1:12" ht="21.75">
      <c r="A35" s="78" t="s">
        <v>151</v>
      </c>
      <c r="B35" s="79" t="s">
        <v>153</v>
      </c>
      <c r="C35" s="84" t="s">
        <v>19</v>
      </c>
      <c r="D35" s="89">
        <v>498400</v>
      </c>
      <c r="E35" s="86">
        <f>146400+352000</f>
        <v>498400</v>
      </c>
      <c r="F35" s="91">
        <f>D35-E35</f>
        <v>0</v>
      </c>
      <c r="G35" s="88"/>
      <c r="H35" s="7" t="s">
        <v>27</v>
      </c>
      <c r="I35" s="45" t="s">
        <v>29</v>
      </c>
      <c r="K35" s="3">
        <v>120800</v>
      </c>
      <c r="L35" s="1"/>
    </row>
    <row r="36" spans="1:12" ht="21.75">
      <c r="A36" s="78"/>
      <c r="B36" s="79"/>
      <c r="C36" s="84"/>
      <c r="D36" s="89"/>
      <c r="E36" s="86"/>
      <c r="F36" s="87"/>
      <c r="G36" s="88"/>
      <c r="H36" s="38"/>
      <c r="K36" s="3">
        <f>SUM(K34:K35)</f>
        <v>498400</v>
      </c>
      <c r="L36" s="1"/>
    </row>
    <row r="37" spans="1:12" ht="21.75">
      <c r="A37" s="78"/>
      <c r="B37" s="79"/>
      <c r="C37" s="84" t="s">
        <v>69</v>
      </c>
      <c r="D37" s="89"/>
      <c r="E37" s="86"/>
      <c r="F37" s="87"/>
      <c r="G37" s="88"/>
      <c r="H37" s="38"/>
      <c r="K37" s="3">
        <v>5000</v>
      </c>
      <c r="L37" s="1">
        <v>5000</v>
      </c>
    </row>
    <row r="38" spans="1:12" ht="21.75">
      <c r="A38" s="78" t="s">
        <v>127</v>
      </c>
      <c r="B38" s="79" t="s">
        <v>129</v>
      </c>
      <c r="C38" s="84" t="s">
        <v>70</v>
      </c>
      <c r="D38" s="89">
        <v>86100</v>
      </c>
      <c r="E38" s="89">
        <v>86100</v>
      </c>
      <c r="F38" s="87">
        <f>D38-E38</f>
        <v>0</v>
      </c>
      <c r="G38" s="88"/>
      <c r="H38" s="38"/>
      <c r="J38" s="3">
        <v>498400</v>
      </c>
      <c r="K38" s="3">
        <v>1120</v>
      </c>
      <c r="L38" s="1">
        <v>5000</v>
      </c>
    </row>
    <row r="39" spans="1:12" ht="21.75">
      <c r="A39" s="78" t="s">
        <v>121</v>
      </c>
      <c r="B39" s="79" t="s">
        <v>122</v>
      </c>
      <c r="C39" s="84" t="s">
        <v>71</v>
      </c>
      <c r="D39" s="89">
        <v>93700</v>
      </c>
      <c r="E39" s="89">
        <v>93700</v>
      </c>
      <c r="F39" s="87">
        <f aca="true" t="shared" si="0" ref="F39:F44">D39-E39</f>
        <v>0</v>
      </c>
      <c r="G39" s="88"/>
      <c r="H39" s="38"/>
      <c r="J39" s="3">
        <v>146400</v>
      </c>
      <c r="K39" s="3">
        <v>3880</v>
      </c>
      <c r="L39" s="1">
        <v>26250</v>
      </c>
    </row>
    <row r="40" spans="1:12" ht="21.75">
      <c r="A40" s="78" t="s">
        <v>106</v>
      </c>
      <c r="B40" s="79" t="s">
        <v>103</v>
      </c>
      <c r="C40" s="84" t="s">
        <v>72</v>
      </c>
      <c r="D40" s="89">
        <v>25100</v>
      </c>
      <c r="E40" s="86">
        <v>25100</v>
      </c>
      <c r="F40" s="87">
        <f t="shared" si="0"/>
        <v>0</v>
      </c>
      <c r="G40" s="88"/>
      <c r="H40" s="38"/>
      <c r="J40" s="3">
        <f>J38-J39</f>
        <v>352000</v>
      </c>
      <c r="L40" s="1"/>
    </row>
    <row r="41" spans="1:12" ht="21.75">
      <c r="A41" s="78" t="s">
        <v>140</v>
      </c>
      <c r="B41" s="79" t="s">
        <v>141</v>
      </c>
      <c r="C41" s="84" t="s">
        <v>73</v>
      </c>
      <c r="D41" s="89">
        <v>149600</v>
      </c>
      <c r="E41" s="89">
        <v>149600</v>
      </c>
      <c r="F41" s="87">
        <f t="shared" si="0"/>
        <v>0</v>
      </c>
      <c r="G41" s="88"/>
      <c r="H41" s="38"/>
      <c r="L41" s="1"/>
    </row>
    <row r="42" spans="1:12" ht="21.75">
      <c r="A42" s="78" t="s">
        <v>151</v>
      </c>
      <c r="B42" s="79" t="s">
        <v>197</v>
      </c>
      <c r="C42" s="84" t="s">
        <v>74</v>
      </c>
      <c r="D42" s="89">
        <v>125500</v>
      </c>
      <c r="E42" s="89">
        <v>125500</v>
      </c>
      <c r="F42" s="87">
        <f t="shared" si="0"/>
        <v>0</v>
      </c>
      <c r="G42" s="88"/>
      <c r="H42" s="38"/>
      <c r="L42" s="1"/>
    </row>
    <row r="43" spans="1:12" ht="21.75">
      <c r="A43" s="78" t="s">
        <v>127</v>
      </c>
      <c r="B43" s="79" t="s">
        <v>128</v>
      </c>
      <c r="C43" s="84" t="s">
        <v>75</v>
      </c>
      <c r="D43" s="89">
        <v>108600</v>
      </c>
      <c r="E43" s="89">
        <v>108600</v>
      </c>
      <c r="F43" s="87">
        <f t="shared" si="0"/>
        <v>0</v>
      </c>
      <c r="G43" s="88"/>
      <c r="H43" s="38"/>
      <c r="L43" s="1"/>
    </row>
    <row r="44" spans="1:12" ht="21.75">
      <c r="A44" s="78" t="s">
        <v>108</v>
      </c>
      <c r="B44" s="79" t="s">
        <v>109</v>
      </c>
      <c r="C44" s="84" t="s">
        <v>76</v>
      </c>
      <c r="D44" s="89">
        <v>69100</v>
      </c>
      <c r="E44" s="89">
        <v>69100</v>
      </c>
      <c r="F44" s="87">
        <f t="shared" si="0"/>
        <v>0</v>
      </c>
      <c r="G44" s="88"/>
      <c r="H44" s="38"/>
      <c r="L44" s="1"/>
    </row>
    <row r="45" spans="1:12" ht="21.75">
      <c r="A45" s="78"/>
      <c r="B45" s="79"/>
      <c r="C45" s="84"/>
      <c r="D45" s="89"/>
      <c r="E45" s="86"/>
      <c r="F45" s="87"/>
      <c r="G45" s="88"/>
      <c r="H45" s="38"/>
      <c r="L45" s="1"/>
    </row>
    <row r="46" spans="1:12" ht="21.75">
      <c r="A46" s="78"/>
      <c r="B46" s="79"/>
      <c r="C46" s="84" t="s">
        <v>77</v>
      </c>
      <c r="D46" s="89"/>
      <c r="E46" s="86"/>
      <c r="F46" s="87"/>
      <c r="G46" s="88"/>
      <c r="H46" s="38"/>
      <c r="J46" s="3">
        <v>497100</v>
      </c>
      <c r="L46" s="1"/>
    </row>
    <row r="47" spans="1:12" ht="21.75">
      <c r="A47" s="78" t="s">
        <v>196</v>
      </c>
      <c r="B47" s="79" t="s">
        <v>195</v>
      </c>
      <c r="C47" s="84" t="s">
        <v>78</v>
      </c>
      <c r="D47" s="89">
        <v>300000</v>
      </c>
      <c r="E47" s="89">
        <v>300000</v>
      </c>
      <c r="F47" s="87">
        <f>D47-E47</f>
        <v>0</v>
      </c>
      <c r="G47" s="88"/>
      <c r="H47" s="38"/>
      <c r="J47" s="3">
        <v>498400</v>
      </c>
      <c r="L47" s="1"/>
    </row>
    <row r="48" spans="1:12" ht="21.75">
      <c r="A48" s="78" t="s">
        <v>158</v>
      </c>
      <c r="B48" s="79" t="s">
        <v>157</v>
      </c>
      <c r="C48" s="84" t="s">
        <v>79</v>
      </c>
      <c r="D48" s="89">
        <v>199200</v>
      </c>
      <c r="E48" s="89">
        <v>199200</v>
      </c>
      <c r="F48" s="87">
        <f>D48-E48</f>
        <v>0</v>
      </c>
      <c r="G48" s="88"/>
      <c r="H48" s="38"/>
      <c r="J48" s="3">
        <v>13732404.2</v>
      </c>
      <c r="L48" s="1"/>
    </row>
    <row r="49" spans="1:12" ht="21.75">
      <c r="A49" s="78" t="s">
        <v>169</v>
      </c>
      <c r="B49" s="79" t="s">
        <v>168</v>
      </c>
      <c r="C49" s="84" t="s">
        <v>20</v>
      </c>
      <c r="D49" s="89">
        <v>300000</v>
      </c>
      <c r="E49" s="89">
        <v>300000</v>
      </c>
      <c r="F49" s="87">
        <f>D49-E49</f>
        <v>0</v>
      </c>
      <c r="G49" s="88"/>
      <c r="H49" s="38"/>
      <c r="J49" s="3">
        <v>999200</v>
      </c>
      <c r="L49" s="1"/>
    </row>
    <row r="50" spans="1:12" ht="21.75">
      <c r="A50" s="78" t="s">
        <v>140</v>
      </c>
      <c r="B50" s="79" t="s">
        <v>143</v>
      </c>
      <c r="C50" s="84" t="s">
        <v>80</v>
      </c>
      <c r="D50" s="89">
        <v>200000</v>
      </c>
      <c r="E50" s="89">
        <v>200000</v>
      </c>
      <c r="F50" s="87">
        <f>D50-E50</f>
        <v>0</v>
      </c>
      <c r="G50" s="88"/>
      <c r="H50" s="38"/>
      <c r="J50" s="3">
        <v>657700</v>
      </c>
      <c r="L50" s="1"/>
    </row>
    <row r="51" spans="1:12" ht="21.75">
      <c r="A51" s="78"/>
      <c r="B51" s="79"/>
      <c r="C51" s="84"/>
      <c r="D51" s="89"/>
      <c r="E51" s="86"/>
      <c r="F51" s="87"/>
      <c r="G51" s="88"/>
      <c r="H51" s="38"/>
      <c r="L51" s="1"/>
    </row>
    <row r="52" spans="1:12" ht="21.75">
      <c r="A52" s="78" t="s">
        <v>155</v>
      </c>
      <c r="B52" s="79" t="s">
        <v>156</v>
      </c>
      <c r="C52" s="93" t="s">
        <v>101</v>
      </c>
      <c r="D52" s="89">
        <v>144300</v>
      </c>
      <c r="E52" s="89">
        <v>144300</v>
      </c>
      <c r="F52" s="87">
        <f>D52-E52</f>
        <v>0</v>
      </c>
      <c r="G52" s="88"/>
      <c r="H52" s="38"/>
      <c r="L52" s="1"/>
    </row>
    <row r="53" spans="1:12" ht="21.75">
      <c r="A53" s="78" t="s">
        <v>174</v>
      </c>
      <c r="B53" s="79" t="s">
        <v>176</v>
      </c>
      <c r="C53" s="93" t="s">
        <v>102</v>
      </c>
      <c r="D53" s="89">
        <v>188500</v>
      </c>
      <c r="E53" s="89">
        <v>188500</v>
      </c>
      <c r="F53" s="87">
        <f>D53-E53</f>
        <v>0</v>
      </c>
      <c r="G53" s="88"/>
      <c r="H53" s="38"/>
      <c r="L53" s="1"/>
    </row>
    <row r="54" spans="1:12" ht="21.75">
      <c r="A54" s="78"/>
      <c r="B54" s="79" t="s">
        <v>175</v>
      </c>
      <c r="C54" s="84"/>
      <c r="D54" s="89"/>
      <c r="E54" s="86"/>
      <c r="F54" s="87"/>
      <c r="G54" s="88"/>
      <c r="H54" s="38"/>
      <c r="L54" s="1"/>
    </row>
    <row r="55" spans="1:12" ht="21.75">
      <c r="A55" s="94"/>
      <c r="B55" s="72"/>
      <c r="C55" s="73"/>
      <c r="D55" s="74"/>
      <c r="E55" s="75"/>
      <c r="F55" s="76"/>
      <c r="G55" s="77"/>
      <c r="H55" s="38"/>
      <c r="J55" s="3">
        <f>SUM(J46:J50)</f>
        <v>16384804.2</v>
      </c>
      <c r="K55" s="3">
        <v>26280</v>
      </c>
      <c r="L55" s="1">
        <v>4430</v>
      </c>
    </row>
    <row r="56" spans="1:12" ht="23.25" customHeight="1" thickBot="1">
      <c r="A56" s="95"/>
      <c r="B56" s="26"/>
      <c r="C56" s="24" t="s">
        <v>18</v>
      </c>
      <c r="D56" s="62">
        <f>SUM(D8:D55)</f>
        <v>16718104.2</v>
      </c>
      <c r="E56" s="30">
        <f>SUM(E8:E55)</f>
        <v>12434703.4</v>
      </c>
      <c r="F56" s="48">
        <f>D56-E56</f>
        <v>4283400.799999999</v>
      </c>
      <c r="G56" s="17"/>
      <c r="J56" s="3">
        <v>16718104.2</v>
      </c>
      <c r="K56" s="3">
        <v>4430</v>
      </c>
      <c r="L56" s="1">
        <v>7436.6</v>
      </c>
    </row>
    <row r="57" spans="3:14" ht="22.5" thickTop="1">
      <c r="C57" s="19"/>
      <c r="D57" s="63"/>
      <c r="E57" s="18"/>
      <c r="F57" s="3"/>
      <c r="H57" s="6"/>
      <c r="K57" s="3">
        <v>300</v>
      </c>
      <c r="L57" s="4">
        <v>19160</v>
      </c>
      <c r="N57" s="1"/>
    </row>
    <row r="58" spans="3:14" ht="21.75">
      <c r="C58" s="19"/>
      <c r="D58" s="64"/>
      <c r="E58" s="18"/>
      <c r="F58" s="6"/>
      <c r="K58" s="3">
        <v>26250</v>
      </c>
      <c r="L58" s="4">
        <v>891</v>
      </c>
      <c r="N58" s="3"/>
    </row>
    <row r="59" spans="3:12" ht="21.75">
      <c r="C59" s="19"/>
      <c r="D59" s="63"/>
      <c r="E59" s="18"/>
      <c r="F59" s="6"/>
      <c r="K59" s="3">
        <v>7436.6</v>
      </c>
      <c r="L59" s="4">
        <v>1549.35</v>
      </c>
    </row>
    <row r="60" spans="3:12" ht="21.75">
      <c r="C60" s="19"/>
      <c r="D60" s="65"/>
      <c r="E60" s="8"/>
      <c r="K60" s="3">
        <v>4130</v>
      </c>
      <c r="L60" s="50">
        <f>SUM(L37:L59)</f>
        <v>69716.95000000001</v>
      </c>
    </row>
    <row r="61" spans="3:11" ht="21.75">
      <c r="C61" s="19"/>
      <c r="D61" s="66"/>
      <c r="E61" s="18"/>
      <c r="K61" s="3">
        <v>18160</v>
      </c>
    </row>
    <row r="62" spans="3:11" ht="24">
      <c r="C62" s="19"/>
      <c r="D62" s="67"/>
      <c r="E62" s="20"/>
      <c r="K62" s="3">
        <v>891</v>
      </c>
    </row>
    <row r="63" ht="21.75">
      <c r="K63" s="3">
        <v>1549.35</v>
      </c>
    </row>
    <row r="64" ht="21.75">
      <c r="K64" s="3">
        <f>SUM(K37:K63)</f>
        <v>99426.95000000001</v>
      </c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C4" sqref="C4:C5"/>
    </sheetView>
  </sheetViews>
  <sheetFormatPr defaultColWidth="9.140625" defaultRowHeight="12.75"/>
  <cols>
    <col min="1" max="1" width="7.7109375" style="4" customWidth="1"/>
    <col min="2" max="2" width="7.140625" style="1" customWidth="1"/>
    <col min="3" max="3" width="35.28125" style="4" customWidth="1"/>
    <col min="4" max="4" width="14.28125" style="4" customWidth="1"/>
    <col min="5" max="5" width="11.8515625" style="4" customWidth="1"/>
    <col min="6" max="6" width="14.28125" style="4" customWidth="1"/>
    <col min="7" max="7" width="10.421875" style="4" customWidth="1"/>
    <col min="8" max="8" width="11.00390625" style="1" bestFit="1" customWidth="1"/>
    <col min="9" max="9" width="9.140625" style="4" customWidth="1"/>
    <col min="10" max="10" width="14.00390625" style="3" customWidth="1"/>
    <col min="11" max="11" width="14.57421875" style="3" customWidth="1"/>
    <col min="12" max="12" width="11.28125" style="4" customWidth="1"/>
    <col min="13" max="13" width="11.00390625" style="4" customWidth="1"/>
    <col min="14" max="16384" width="9.140625" style="4" customWidth="1"/>
  </cols>
  <sheetData>
    <row r="1" spans="2:11" s="5" customFormat="1" ht="24">
      <c r="B1" s="13" t="s">
        <v>58</v>
      </c>
      <c r="C1" s="13"/>
      <c r="D1" s="13"/>
      <c r="E1" s="13"/>
      <c r="F1" s="97" t="s">
        <v>23</v>
      </c>
      <c r="G1" s="13"/>
      <c r="H1" s="13"/>
      <c r="J1" s="3"/>
      <c r="K1" s="3"/>
    </row>
    <row r="2" spans="2:8" ht="21.75">
      <c r="B2" s="13" t="s">
        <v>210</v>
      </c>
      <c r="C2" s="13"/>
      <c r="D2" s="13"/>
      <c r="E2" s="13"/>
      <c r="F2" s="13" t="s">
        <v>57</v>
      </c>
      <c r="G2" s="13"/>
      <c r="H2" s="13"/>
    </row>
    <row r="3" spans="2:8" ht="21.75">
      <c r="B3" s="13" t="s">
        <v>21</v>
      </c>
      <c r="C3" s="13"/>
      <c r="D3" s="13"/>
      <c r="E3" s="13"/>
      <c r="F3" s="14" t="s">
        <v>22</v>
      </c>
      <c r="G3" s="14"/>
      <c r="H3" s="14"/>
    </row>
    <row r="4" spans="1:7" ht="24">
      <c r="A4" s="103" t="s">
        <v>5</v>
      </c>
      <c r="B4" s="101" t="s">
        <v>4</v>
      </c>
      <c r="C4" s="101" t="s">
        <v>2</v>
      </c>
      <c r="D4" s="36" t="s">
        <v>3</v>
      </c>
      <c r="E4" s="101" t="s">
        <v>7</v>
      </c>
      <c r="F4" s="101" t="s">
        <v>0</v>
      </c>
      <c r="G4" s="15" t="s">
        <v>1</v>
      </c>
    </row>
    <row r="5" spans="1:7" ht="21.75">
      <c r="A5" s="104"/>
      <c r="B5" s="102"/>
      <c r="C5" s="102"/>
      <c r="D5" s="54" t="s">
        <v>30</v>
      </c>
      <c r="E5" s="102"/>
      <c r="F5" s="102"/>
      <c r="G5" s="16"/>
    </row>
    <row r="6" spans="1:12" ht="24">
      <c r="A6" s="25" t="s">
        <v>60</v>
      </c>
      <c r="B6" s="25"/>
      <c r="C6" s="41" t="s">
        <v>81</v>
      </c>
      <c r="D6" s="22"/>
      <c r="E6" s="23"/>
      <c r="F6" s="21"/>
      <c r="G6" s="31"/>
      <c r="H6" s="28"/>
      <c r="L6" s="1"/>
    </row>
    <row r="7" spans="1:12" ht="21.75">
      <c r="A7" s="78" t="s">
        <v>108</v>
      </c>
      <c r="B7" s="79" t="s">
        <v>112</v>
      </c>
      <c r="C7" s="29" t="s">
        <v>87</v>
      </c>
      <c r="D7" s="32">
        <v>197850</v>
      </c>
      <c r="E7" s="32">
        <v>197850</v>
      </c>
      <c r="F7" s="27">
        <f>D7-E7</f>
        <v>0</v>
      </c>
      <c r="G7" s="35"/>
      <c r="H7" s="35"/>
      <c r="L7" s="1"/>
    </row>
    <row r="8" spans="1:12" ht="21.75">
      <c r="A8" s="25"/>
      <c r="B8" s="25"/>
      <c r="C8" s="29"/>
      <c r="D8" s="32"/>
      <c r="E8" s="32"/>
      <c r="F8" s="27"/>
      <c r="G8" s="35"/>
      <c r="H8" s="35"/>
      <c r="L8" s="1"/>
    </row>
    <row r="9" spans="1:12" ht="21.75">
      <c r="A9" s="25"/>
      <c r="B9" s="25"/>
      <c r="C9" s="41" t="s">
        <v>82</v>
      </c>
      <c r="D9" s="32"/>
      <c r="E9" s="32"/>
      <c r="F9" s="27"/>
      <c r="G9" s="35"/>
      <c r="H9" s="35"/>
      <c r="L9" s="1"/>
    </row>
    <row r="10" spans="1:12" ht="21.75">
      <c r="A10" s="25" t="s">
        <v>207</v>
      </c>
      <c r="B10" s="25" t="s">
        <v>208</v>
      </c>
      <c r="C10" s="29" t="s">
        <v>83</v>
      </c>
      <c r="D10" s="32">
        <v>280000</v>
      </c>
      <c r="E10" s="32">
        <v>280000</v>
      </c>
      <c r="F10" s="57">
        <f>D10-E10</f>
        <v>0</v>
      </c>
      <c r="G10" s="35" t="s">
        <v>93</v>
      </c>
      <c r="H10" s="35"/>
      <c r="L10" s="1"/>
    </row>
    <row r="11" spans="1:12" ht="21.75">
      <c r="A11" s="25"/>
      <c r="B11" s="25">
        <v>2.2</v>
      </c>
      <c r="C11" s="29" t="s">
        <v>84</v>
      </c>
      <c r="D11" s="32">
        <v>589600</v>
      </c>
      <c r="E11" s="32"/>
      <c r="F11" s="57">
        <f>D11-E11</f>
        <v>589600</v>
      </c>
      <c r="G11" s="35" t="s">
        <v>93</v>
      </c>
      <c r="H11" s="38"/>
      <c r="L11" s="1"/>
    </row>
    <row r="12" spans="1:13" ht="21.75">
      <c r="A12" s="25" t="s">
        <v>205</v>
      </c>
      <c r="B12" s="25" t="s">
        <v>206</v>
      </c>
      <c r="C12" s="29" t="s">
        <v>85</v>
      </c>
      <c r="D12" s="32">
        <v>553525</v>
      </c>
      <c r="E12" s="32">
        <v>553525</v>
      </c>
      <c r="F12" s="57">
        <f>D12-E12</f>
        <v>0</v>
      </c>
      <c r="G12" s="35" t="s">
        <v>93</v>
      </c>
      <c r="L12" s="1"/>
      <c r="M12" s="29"/>
    </row>
    <row r="13" spans="1:12" ht="21.75">
      <c r="A13" s="25"/>
      <c r="B13" s="25"/>
      <c r="C13" s="29"/>
      <c r="D13" s="32"/>
      <c r="E13" s="32"/>
      <c r="F13" s="27"/>
      <c r="G13" s="35"/>
      <c r="L13" s="1"/>
    </row>
    <row r="14" spans="1:12" ht="21.75">
      <c r="A14" s="25"/>
      <c r="B14" s="25"/>
      <c r="C14" s="41" t="s">
        <v>86</v>
      </c>
      <c r="D14" s="32"/>
      <c r="E14" s="32"/>
      <c r="F14" s="27"/>
      <c r="G14" s="35"/>
      <c r="H14" s="35"/>
      <c r="L14" s="1"/>
    </row>
    <row r="15" spans="1:12" ht="21.75">
      <c r="A15" s="25" t="s">
        <v>202</v>
      </c>
      <c r="B15" s="25">
        <v>3.1</v>
      </c>
      <c r="C15" s="29" t="s">
        <v>88</v>
      </c>
      <c r="D15" s="32">
        <v>927000</v>
      </c>
      <c r="E15" s="32">
        <v>927000</v>
      </c>
      <c r="F15" s="27">
        <f>D15-E15</f>
        <v>0</v>
      </c>
      <c r="G15" s="35" t="s">
        <v>93</v>
      </c>
      <c r="H15" s="35"/>
      <c r="L15" s="1"/>
    </row>
    <row r="16" spans="1:12" ht="21.75">
      <c r="A16" s="25"/>
      <c r="B16" s="25">
        <v>3.2</v>
      </c>
      <c r="C16" s="29" t="s">
        <v>89</v>
      </c>
      <c r="D16" s="32">
        <v>390550</v>
      </c>
      <c r="E16" s="32"/>
      <c r="F16" s="27">
        <f>D16</f>
        <v>390550</v>
      </c>
      <c r="G16" s="35" t="s">
        <v>93</v>
      </c>
      <c r="H16" s="35"/>
      <c r="L16" s="1"/>
    </row>
    <row r="17" spans="1:12" ht="21.75">
      <c r="A17" s="25"/>
      <c r="B17" s="25">
        <v>3.3</v>
      </c>
      <c r="C17" s="29" t="s">
        <v>90</v>
      </c>
      <c r="D17" s="32">
        <v>110000</v>
      </c>
      <c r="E17" s="32"/>
      <c r="F17" s="27">
        <f>D17</f>
        <v>110000</v>
      </c>
      <c r="G17" s="35" t="s">
        <v>93</v>
      </c>
      <c r="H17" s="35"/>
      <c r="L17" s="1"/>
    </row>
    <row r="18" spans="1:12" ht="21.75">
      <c r="A18" s="25"/>
      <c r="B18" s="25"/>
      <c r="C18" s="29"/>
      <c r="D18" s="32"/>
      <c r="E18" s="32"/>
      <c r="F18" s="27"/>
      <c r="G18" s="35"/>
      <c r="H18" s="35"/>
      <c r="L18" s="1"/>
    </row>
    <row r="19" spans="1:12" ht="21.75">
      <c r="A19" s="25"/>
      <c r="B19" s="25"/>
      <c r="C19" s="41" t="s">
        <v>92</v>
      </c>
      <c r="D19" s="32"/>
      <c r="E19" s="32"/>
      <c r="F19" s="27"/>
      <c r="G19" s="35"/>
      <c r="H19" s="38"/>
      <c r="L19" s="1"/>
    </row>
    <row r="20" spans="1:12" ht="23.25">
      <c r="A20" s="78" t="s">
        <v>121</v>
      </c>
      <c r="B20" s="79" t="s">
        <v>126</v>
      </c>
      <c r="C20" s="53" t="s">
        <v>14</v>
      </c>
      <c r="D20" s="55">
        <v>50000</v>
      </c>
      <c r="E20" s="55">
        <v>50000</v>
      </c>
      <c r="F20" s="27">
        <f>D20-E20</f>
        <v>0</v>
      </c>
      <c r="G20" s="35"/>
      <c r="H20" s="38"/>
      <c r="L20" s="1"/>
    </row>
    <row r="21" spans="1:12" ht="23.25">
      <c r="A21" s="78" t="s">
        <v>113</v>
      </c>
      <c r="B21" s="79" t="s">
        <v>115</v>
      </c>
      <c r="C21" s="52" t="s">
        <v>35</v>
      </c>
      <c r="D21" s="55">
        <v>49800</v>
      </c>
      <c r="E21" s="55">
        <v>49800</v>
      </c>
      <c r="F21" s="27">
        <f aca="true" t="shared" si="0" ref="F21:F57">D21-E21</f>
        <v>0</v>
      </c>
      <c r="G21" s="47"/>
      <c r="H21" s="38"/>
      <c r="L21" s="1"/>
    </row>
    <row r="22" spans="1:12" ht="23.25">
      <c r="A22" s="42" t="s">
        <v>177</v>
      </c>
      <c r="B22" s="25" t="s">
        <v>178</v>
      </c>
      <c r="C22" s="52" t="s">
        <v>33</v>
      </c>
      <c r="D22" s="55">
        <v>33215</v>
      </c>
      <c r="E22" s="55">
        <v>33215</v>
      </c>
      <c r="F22" s="27">
        <f t="shared" si="0"/>
        <v>0</v>
      </c>
      <c r="G22" s="47"/>
      <c r="H22" s="38"/>
      <c r="L22" s="1"/>
    </row>
    <row r="23" spans="1:12" ht="23.25">
      <c r="A23" s="78" t="s">
        <v>121</v>
      </c>
      <c r="B23" s="79" t="s">
        <v>123</v>
      </c>
      <c r="C23" s="52" t="s">
        <v>34</v>
      </c>
      <c r="D23" s="9">
        <v>105000</v>
      </c>
      <c r="E23" s="9">
        <v>105000</v>
      </c>
      <c r="F23" s="27">
        <f t="shared" si="0"/>
        <v>0</v>
      </c>
      <c r="G23" s="47"/>
      <c r="H23" s="7" t="s">
        <v>26</v>
      </c>
      <c r="I23" s="45" t="s">
        <v>28</v>
      </c>
      <c r="L23" s="1"/>
    </row>
    <row r="24" spans="1:12" ht="23.25">
      <c r="A24" s="42" t="s">
        <v>194</v>
      </c>
      <c r="B24" s="25" t="s">
        <v>193</v>
      </c>
      <c r="C24" s="52" t="s">
        <v>36</v>
      </c>
      <c r="D24" s="9">
        <v>350000</v>
      </c>
      <c r="E24" s="9">
        <v>350000</v>
      </c>
      <c r="F24" s="27">
        <f t="shared" si="0"/>
        <v>0</v>
      </c>
      <c r="G24" s="47"/>
      <c r="H24" s="38"/>
      <c r="L24" s="1"/>
    </row>
    <row r="25" spans="1:12" ht="23.25">
      <c r="A25" s="42" t="s">
        <v>161</v>
      </c>
      <c r="B25" s="25" t="s">
        <v>164</v>
      </c>
      <c r="C25" s="52" t="s">
        <v>37</v>
      </c>
      <c r="D25" s="9">
        <v>103496</v>
      </c>
      <c r="E25" s="9">
        <v>103496</v>
      </c>
      <c r="F25" s="27">
        <f t="shared" si="0"/>
        <v>0</v>
      </c>
      <c r="G25" s="47"/>
      <c r="H25" s="7" t="s">
        <v>27</v>
      </c>
      <c r="I25" s="45" t="s">
        <v>29</v>
      </c>
      <c r="L25" s="1"/>
    </row>
    <row r="26" spans="1:12" ht="23.25">
      <c r="A26" s="78" t="s">
        <v>132</v>
      </c>
      <c r="B26" s="79" t="s">
        <v>134</v>
      </c>
      <c r="C26" s="52" t="s">
        <v>16</v>
      </c>
      <c r="D26" s="9">
        <v>103460</v>
      </c>
      <c r="E26" s="9">
        <v>103460</v>
      </c>
      <c r="F26" s="27">
        <f t="shared" si="0"/>
        <v>0</v>
      </c>
      <c r="G26" s="47"/>
      <c r="H26" s="38"/>
      <c r="L26" s="1"/>
    </row>
    <row r="27" spans="1:12" ht="23.25">
      <c r="A27" s="42" t="s">
        <v>144</v>
      </c>
      <c r="B27" s="25" t="s">
        <v>150</v>
      </c>
      <c r="C27" s="52" t="s">
        <v>38</v>
      </c>
      <c r="D27" s="9">
        <v>103560</v>
      </c>
      <c r="E27" s="9">
        <v>103560</v>
      </c>
      <c r="F27" s="27">
        <f t="shared" si="0"/>
        <v>0</v>
      </c>
      <c r="G27" s="47"/>
      <c r="H27" s="38"/>
      <c r="K27" s="3">
        <v>5000</v>
      </c>
      <c r="L27" s="1">
        <v>5000</v>
      </c>
    </row>
    <row r="28" spans="1:12" ht="23.25">
      <c r="A28" s="78" t="s">
        <v>113</v>
      </c>
      <c r="B28" s="79" t="s">
        <v>119</v>
      </c>
      <c r="C28" s="52" t="s">
        <v>39</v>
      </c>
      <c r="D28" s="9">
        <v>103461</v>
      </c>
      <c r="E28" s="9">
        <v>103461</v>
      </c>
      <c r="F28" s="27">
        <f t="shared" si="0"/>
        <v>0</v>
      </c>
      <c r="G28" s="47"/>
      <c r="H28" s="38"/>
      <c r="K28" s="3">
        <v>1120</v>
      </c>
      <c r="L28" s="1">
        <v>5000</v>
      </c>
    </row>
    <row r="29" spans="1:12" ht="23.25">
      <c r="A29" s="78" t="s">
        <v>137</v>
      </c>
      <c r="B29" s="79" t="s">
        <v>139</v>
      </c>
      <c r="C29" s="52" t="s">
        <v>40</v>
      </c>
      <c r="D29" s="9">
        <v>103290</v>
      </c>
      <c r="E29" s="9">
        <v>103290</v>
      </c>
      <c r="F29" s="27">
        <f t="shared" si="0"/>
        <v>0</v>
      </c>
      <c r="G29" s="47"/>
      <c r="H29" s="38"/>
      <c r="K29" s="3">
        <v>3880</v>
      </c>
      <c r="L29" s="1">
        <v>26250</v>
      </c>
    </row>
    <row r="30" spans="1:12" ht="23.25">
      <c r="A30" s="78" t="s">
        <v>132</v>
      </c>
      <c r="B30" s="79" t="s">
        <v>136</v>
      </c>
      <c r="C30" s="52" t="s">
        <v>41</v>
      </c>
      <c r="D30" s="9">
        <v>103540</v>
      </c>
      <c r="E30" s="9">
        <v>103540</v>
      </c>
      <c r="F30" s="27">
        <f t="shared" si="0"/>
        <v>0</v>
      </c>
      <c r="G30" s="51"/>
      <c r="H30" s="38"/>
      <c r="L30" s="1"/>
    </row>
    <row r="31" spans="1:12" ht="23.25">
      <c r="A31" s="42"/>
      <c r="B31" s="25" t="s">
        <v>192</v>
      </c>
      <c r="C31" s="52" t="s">
        <v>9</v>
      </c>
      <c r="D31" s="9">
        <v>103405</v>
      </c>
      <c r="E31" s="9">
        <v>103405</v>
      </c>
      <c r="F31" s="27">
        <f t="shared" si="0"/>
        <v>0</v>
      </c>
      <c r="G31" s="51"/>
      <c r="H31" s="38"/>
      <c r="L31" s="1"/>
    </row>
    <row r="32" spans="1:12" ht="23.25">
      <c r="A32" s="78" t="s">
        <v>113</v>
      </c>
      <c r="B32" s="79" t="s">
        <v>117</v>
      </c>
      <c r="C32" s="52" t="s">
        <v>15</v>
      </c>
      <c r="D32" s="9">
        <v>102550</v>
      </c>
      <c r="E32" s="9">
        <v>102550</v>
      </c>
      <c r="F32" s="27">
        <f t="shared" si="0"/>
        <v>0</v>
      </c>
      <c r="G32" s="51"/>
      <c r="H32" s="38"/>
      <c r="L32" s="1"/>
    </row>
    <row r="33" spans="1:12" ht="23.25">
      <c r="A33" s="42" t="s">
        <v>161</v>
      </c>
      <c r="B33" s="25" t="s">
        <v>165</v>
      </c>
      <c r="C33" s="52" t="s">
        <v>31</v>
      </c>
      <c r="D33" s="9">
        <v>102600</v>
      </c>
      <c r="E33" s="9">
        <v>102600</v>
      </c>
      <c r="F33" s="27">
        <f t="shared" si="0"/>
        <v>0</v>
      </c>
      <c r="G33" s="51"/>
      <c r="H33" s="38"/>
      <c r="L33" s="1"/>
    </row>
    <row r="34" spans="1:12" ht="23.25">
      <c r="A34" s="78" t="s">
        <v>132</v>
      </c>
      <c r="B34" s="79" t="s">
        <v>133</v>
      </c>
      <c r="C34" s="52" t="s">
        <v>42</v>
      </c>
      <c r="D34" s="9">
        <v>103475</v>
      </c>
      <c r="E34" s="9">
        <v>103475</v>
      </c>
      <c r="F34" s="27">
        <f t="shared" si="0"/>
        <v>0</v>
      </c>
      <c r="G34" s="51"/>
      <c r="H34" s="38"/>
      <c r="L34" s="1"/>
    </row>
    <row r="35" spans="1:12" ht="23.25">
      <c r="A35" s="42" t="s">
        <v>161</v>
      </c>
      <c r="B35" s="25" t="s">
        <v>163</v>
      </c>
      <c r="C35" s="52" t="s">
        <v>43</v>
      </c>
      <c r="D35" s="9">
        <v>103510</v>
      </c>
      <c r="E35" s="9">
        <v>103510</v>
      </c>
      <c r="F35" s="27">
        <f t="shared" si="0"/>
        <v>0</v>
      </c>
      <c r="G35" s="51"/>
      <c r="H35" s="38"/>
      <c r="L35" s="1"/>
    </row>
    <row r="36" spans="1:12" ht="23.25">
      <c r="A36" s="78" t="s">
        <v>113</v>
      </c>
      <c r="B36" s="79" t="s">
        <v>114</v>
      </c>
      <c r="C36" s="52" t="s">
        <v>17</v>
      </c>
      <c r="D36" s="9">
        <v>102840</v>
      </c>
      <c r="E36" s="9">
        <v>102840</v>
      </c>
      <c r="F36" s="27">
        <f t="shared" si="0"/>
        <v>0</v>
      </c>
      <c r="G36" s="51"/>
      <c r="H36" s="38"/>
      <c r="L36" s="1"/>
    </row>
    <row r="37" spans="1:12" ht="23.25">
      <c r="A37" s="78" t="s">
        <v>137</v>
      </c>
      <c r="B37" s="79" t="s">
        <v>138</v>
      </c>
      <c r="C37" s="52" t="s">
        <v>44</v>
      </c>
      <c r="D37" s="9">
        <v>103469</v>
      </c>
      <c r="E37" s="9">
        <v>103469</v>
      </c>
      <c r="F37" s="27">
        <f t="shared" si="0"/>
        <v>0</v>
      </c>
      <c r="G37" s="51"/>
      <c r="H37" s="38"/>
      <c r="L37" s="1"/>
    </row>
    <row r="38" spans="1:12" ht="23.25">
      <c r="A38" s="78" t="s">
        <v>113</v>
      </c>
      <c r="B38" s="79" t="s">
        <v>118</v>
      </c>
      <c r="C38" s="52" t="s">
        <v>45</v>
      </c>
      <c r="D38" s="9">
        <v>101360</v>
      </c>
      <c r="E38" s="9">
        <v>101360</v>
      </c>
      <c r="F38" s="27">
        <f t="shared" si="0"/>
        <v>0</v>
      </c>
      <c r="G38" s="51"/>
      <c r="H38" s="38"/>
      <c r="L38" s="1"/>
    </row>
    <row r="39" spans="1:12" ht="23.25">
      <c r="A39" s="42"/>
      <c r="B39" s="25" t="s">
        <v>192</v>
      </c>
      <c r="C39" s="52" t="s">
        <v>46</v>
      </c>
      <c r="D39" s="9">
        <v>104050</v>
      </c>
      <c r="E39" s="9">
        <v>104050</v>
      </c>
      <c r="F39" s="27">
        <f t="shared" si="0"/>
        <v>0</v>
      </c>
      <c r="G39" s="51"/>
      <c r="H39" s="38"/>
      <c r="L39" s="1"/>
    </row>
    <row r="40" spans="1:12" ht="23.25">
      <c r="A40" s="78" t="s">
        <v>121</v>
      </c>
      <c r="B40" s="79" t="s">
        <v>125</v>
      </c>
      <c r="C40" s="52" t="s">
        <v>47</v>
      </c>
      <c r="D40" s="9">
        <v>104530</v>
      </c>
      <c r="E40" s="9">
        <v>104530</v>
      </c>
      <c r="F40" s="27">
        <f t="shared" si="0"/>
        <v>0</v>
      </c>
      <c r="G40" s="51"/>
      <c r="H40" s="38"/>
      <c r="L40" s="1"/>
    </row>
    <row r="41" spans="1:12" ht="23.25">
      <c r="A41" s="42" t="s">
        <v>144</v>
      </c>
      <c r="B41" s="25" t="s">
        <v>149</v>
      </c>
      <c r="C41" s="52" t="s">
        <v>48</v>
      </c>
      <c r="D41" s="9">
        <v>104585</v>
      </c>
      <c r="E41" s="9">
        <v>104585</v>
      </c>
      <c r="F41" s="27">
        <f t="shared" si="0"/>
        <v>0</v>
      </c>
      <c r="G41" s="51"/>
      <c r="H41" s="38"/>
      <c r="L41" s="1"/>
    </row>
    <row r="42" spans="1:12" ht="23.25">
      <c r="A42" s="42" t="s">
        <v>189</v>
      </c>
      <c r="B42" s="25" t="s">
        <v>188</v>
      </c>
      <c r="C42" s="52" t="s">
        <v>8</v>
      </c>
      <c r="D42" s="9">
        <v>104897</v>
      </c>
      <c r="E42" s="9">
        <v>104897</v>
      </c>
      <c r="F42" s="27">
        <f t="shared" si="0"/>
        <v>0</v>
      </c>
      <c r="G42" s="51"/>
      <c r="H42" s="38"/>
      <c r="L42" s="1"/>
    </row>
    <row r="43" spans="1:12" ht="23.25">
      <c r="A43" s="78" t="s">
        <v>121</v>
      </c>
      <c r="B43" s="79" t="s">
        <v>124</v>
      </c>
      <c r="C43" s="52" t="s">
        <v>49</v>
      </c>
      <c r="D43" s="9">
        <v>104608</v>
      </c>
      <c r="E43" s="9">
        <v>104608</v>
      </c>
      <c r="F43" s="27">
        <f t="shared" si="0"/>
        <v>0</v>
      </c>
      <c r="G43" s="51"/>
      <c r="H43" s="38"/>
      <c r="L43" s="1"/>
    </row>
    <row r="44" spans="1:12" ht="23.25">
      <c r="A44" s="42" t="s">
        <v>170</v>
      </c>
      <c r="B44" s="25" t="s">
        <v>172</v>
      </c>
      <c r="C44" s="52" t="s">
        <v>6</v>
      </c>
      <c r="D44" s="9">
        <v>104520</v>
      </c>
      <c r="E44" s="9">
        <v>104520</v>
      </c>
      <c r="F44" s="27">
        <f t="shared" si="0"/>
        <v>0</v>
      </c>
      <c r="G44" s="51"/>
      <c r="H44" s="38"/>
      <c r="L44" s="1"/>
    </row>
    <row r="45" spans="1:12" ht="23.25">
      <c r="A45" s="78" t="s">
        <v>127</v>
      </c>
      <c r="B45" s="79" t="s">
        <v>126</v>
      </c>
      <c r="C45" s="52" t="s">
        <v>50</v>
      </c>
      <c r="D45" s="9">
        <v>104750</v>
      </c>
      <c r="E45" s="9">
        <v>104750</v>
      </c>
      <c r="F45" s="27">
        <f t="shared" si="0"/>
        <v>0</v>
      </c>
      <c r="G45" s="51"/>
      <c r="H45" s="38"/>
      <c r="L45" s="1"/>
    </row>
    <row r="46" spans="1:12" ht="23.25">
      <c r="A46" s="42" t="s">
        <v>151</v>
      </c>
      <c r="B46" s="25" t="s">
        <v>152</v>
      </c>
      <c r="C46" s="52" t="s">
        <v>51</v>
      </c>
      <c r="D46" s="9">
        <v>104665</v>
      </c>
      <c r="E46" s="9">
        <v>104665</v>
      </c>
      <c r="F46" s="27">
        <f t="shared" si="0"/>
        <v>0</v>
      </c>
      <c r="G46" s="51"/>
      <c r="H46" s="38"/>
      <c r="L46" s="1"/>
    </row>
    <row r="47" spans="1:12" ht="23.25">
      <c r="A47" s="42" t="s">
        <v>170</v>
      </c>
      <c r="B47" s="25" t="s">
        <v>171</v>
      </c>
      <c r="C47" s="52" t="s">
        <v>12</v>
      </c>
      <c r="D47" s="9">
        <v>104642</v>
      </c>
      <c r="E47" s="9">
        <v>104642</v>
      </c>
      <c r="F47" s="27">
        <f t="shared" si="0"/>
        <v>0</v>
      </c>
      <c r="G47" s="51"/>
      <c r="H47" s="38"/>
      <c r="L47" s="1"/>
    </row>
    <row r="48" spans="1:12" ht="23.25">
      <c r="A48" s="78" t="s">
        <v>132</v>
      </c>
      <c r="B48" s="79" t="s">
        <v>135</v>
      </c>
      <c r="C48" s="52" t="s">
        <v>52</v>
      </c>
      <c r="D48" s="9">
        <v>104880</v>
      </c>
      <c r="E48" s="9">
        <v>104880</v>
      </c>
      <c r="F48" s="27">
        <f t="shared" si="0"/>
        <v>0</v>
      </c>
      <c r="G48" s="51"/>
      <c r="H48" s="38"/>
      <c r="L48" s="1"/>
    </row>
    <row r="49" spans="1:12" ht="23.25">
      <c r="A49" s="78" t="s">
        <v>113</v>
      </c>
      <c r="B49" s="79" t="s">
        <v>120</v>
      </c>
      <c r="C49" s="52" t="s">
        <v>53</v>
      </c>
      <c r="D49" s="9">
        <v>104834</v>
      </c>
      <c r="E49" s="9">
        <v>104834</v>
      </c>
      <c r="F49" s="27">
        <f t="shared" si="0"/>
        <v>0</v>
      </c>
      <c r="G49" s="51"/>
      <c r="H49" s="38"/>
      <c r="L49" s="1"/>
    </row>
    <row r="50" spans="1:12" ht="23.25">
      <c r="A50" s="78" t="s">
        <v>113</v>
      </c>
      <c r="B50" s="79" t="s">
        <v>116</v>
      </c>
      <c r="C50" s="52" t="s">
        <v>32</v>
      </c>
      <c r="D50" s="9">
        <v>104310</v>
      </c>
      <c r="E50" s="9">
        <v>104310</v>
      </c>
      <c r="F50" s="27">
        <f t="shared" si="0"/>
        <v>0</v>
      </c>
      <c r="G50" s="51"/>
      <c r="H50" s="38"/>
      <c r="L50" s="1"/>
    </row>
    <row r="51" spans="1:12" ht="23.25">
      <c r="A51" s="42" t="s">
        <v>159</v>
      </c>
      <c r="B51" s="25" t="s">
        <v>160</v>
      </c>
      <c r="C51" s="52" t="s">
        <v>54</v>
      </c>
      <c r="D51" s="9">
        <v>104047</v>
      </c>
      <c r="E51" s="9">
        <v>104047</v>
      </c>
      <c r="F51" s="27">
        <f t="shared" si="0"/>
        <v>0</v>
      </c>
      <c r="G51" s="51"/>
      <c r="H51" s="38"/>
      <c r="L51" s="1"/>
    </row>
    <row r="52" spans="1:12" ht="23.25">
      <c r="A52" s="42" t="s">
        <v>170</v>
      </c>
      <c r="B52" s="25" t="s">
        <v>173</v>
      </c>
      <c r="C52" s="52" t="s">
        <v>13</v>
      </c>
      <c r="D52" s="9">
        <v>104830</v>
      </c>
      <c r="E52" s="9">
        <v>104830</v>
      </c>
      <c r="F52" s="27">
        <f t="shared" si="0"/>
        <v>0</v>
      </c>
      <c r="G52" s="51"/>
      <c r="H52" s="38"/>
      <c r="L52" s="1"/>
    </row>
    <row r="53" spans="1:12" ht="23.25">
      <c r="A53" s="42" t="s">
        <v>127</v>
      </c>
      <c r="B53" s="25" t="s">
        <v>181</v>
      </c>
      <c r="C53" s="52" t="s">
        <v>10</v>
      </c>
      <c r="D53" s="9">
        <v>104760</v>
      </c>
      <c r="E53" s="9">
        <v>104760</v>
      </c>
      <c r="F53" s="27">
        <f t="shared" si="0"/>
        <v>0</v>
      </c>
      <c r="G53" s="51"/>
      <c r="H53" s="38"/>
      <c r="L53" s="1"/>
    </row>
    <row r="54" spans="1:12" ht="23.25">
      <c r="A54" s="42" t="s">
        <v>161</v>
      </c>
      <c r="B54" s="25" t="s">
        <v>162</v>
      </c>
      <c r="C54" s="52" t="s">
        <v>11</v>
      </c>
      <c r="D54" s="9">
        <v>104810</v>
      </c>
      <c r="E54" s="9">
        <v>104810</v>
      </c>
      <c r="F54" s="27">
        <f t="shared" si="0"/>
        <v>0</v>
      </c>
      <c r="G54" s="51"/>
      <c r="H54" s="38"/>
      <c r="L54" s="1"/>
    </row>
    <row r="55" spans="1:12" ht="23.25">
      <c r="A55" s="42" t="s">
        <v>144</v>
      </c>
      <c r="B55" s="25" t="s">
        <v>148</v>
      </c>
      <c r="C55" s="52" t="s">
        <v>55</v>
      </c>
      <c r="D55" s="9">
        <v>104890</v>
      </c>
      <c r="E55" s="9">
        <v>104890</v>
      </c>
      <c r="F55" s="27">
        <f t="shared" si="0"/>
        <v>0</v>
      </c>
      <c r="G55" s="51"/>
      <c r="H55" s="38"/>
      <c r="L55" s="1"/>
    </row>
    <row r="56" spans="1:12" ht="21.75">
      <c r="A56" s="42"/>
      <c r="B56" s="42"/>
      <c r="C56" s="46"/>
      <c r="D56" s="37"/>
      <c r="E56" s="37"/>
      <c r="F56" s="27"/>
      <c r="G56" s="51"/>
      <c r="H56" s="38"/>
      <c r="L56" s="1"/>
    </row>
    <row r="57" spans="1:12" ht="21.75">
      <c r="A57" s="42" t="s">
        <v>151</v>
      </c>
      <c r="B57" s="42" t="s">
        <v>154</v>
      </c>
      <c r="C57" s="46" t="s">
        <v>91</v>
      </c>
      <c r="D57" s="37">
        <v>499991</v>
      </c>
      <c r="E57" s="37">
        <v>499991</v>
      </c>
      <c r="F57" s="27">
        <f t="shared" si="0"/>
        <v>0</v>
      </c>
      <c r="G57" s="51"/>
      <c r="H57" s="38"/>
      <c r="L57" s="1"/>
    </row>
    <row r="58" spans="1:12" ht="21.75">
      <c r="A58" s="42"/>
      <c r="B58" s="42"/>
      <c r="C58" s="46"/>
      <c r="D58" s="37"/>
      <c r="E58" s="37"/>
      <c r="F58" s="56"/>
      <c r="G58" s="51"/>
      <c r="H58" s="38"/>
      <c r="L58" s="1"/>
    </row>
    <row r="59" spans="1:12" ht="21.75">
      <c r="A59" s="42"/>
      <c r="B59" s="42"/>
      <c r="C59" s="58" t="s">
        <v>97</v>
      </c>
      <c r="D59" s="37"/>
      <c r="E59" s="37"/>
      <c r="F59" s="56"/>
      <c r="G59" s="51"/>
      <c r="H59" s="38"/>
      <c r="L59" s="1"/>
    </row>
    <row r="60" spans="1:12" ht="21.75">
      <c r="A60" s="42"/>
      <c r="B60" s="42" t="s">
        <v>209</v>
      </c>
      <c r="C60" s="46" t="s">
        <v>98</v>
      </c>
      <c r="D60" s="37">
        <v>280398</v>
      </c>
      <c r="E60" s="37">
        <v>280398</v>
      </c>
      <c r="F60" s="56">
        <f>D60-E60</f>
        <v>0</v>
      </c>
      <c r="G60" s="51"/>
      <c r="H60" s="38"/>
      <c r="L60" s="1"/>
    </row>
    <row r="61" spans="1:12" ht="21.75">
      <c r="A61" s="78" t="s">
        <v>108</v>
      </c>
      <c r="B61" s="79" t="s">
        <v>110</v>
      </c>
      <c r="C61" s="46" t="s">
        <v>99</v>
      </c>
      <c r="D61" s="37">
        <v>178500</v>
      </c>
      <c r="E61" s="37">
        <v>178500</v>
      </c>
      <c r="F61" s="56">
        <f>D61-E61</f>
        <v>0</v>
      </c>
      <c r="G61" s="51"/>
      <c r="H61" s="38"/>
      <c r="L61" s="1"/>
    </row>
    <row r="62" spans="1:12" ht="21.75">
      <c r="A62" s="42"/>
      <c r="B62" s="42">
        <v>5.3</v>
      </c>
      <c r="C62" s="46" t="s">
        <v>100</v>
      </c>
      <c r="D62" s="37">
        <v>362100</v>
      </c>
      <c r="E62" s="37"/>
      <c r="F62" s="56">
        <f>D62-E62</f>
        <v>362100</v>
      </c>
      <c r="G62" s="51"/>
      <c r="H62" s="38"/>
      <c r="L62" s="1"/>
    </row>
    <row r="63" spans="1:12" ht="21.75">
      <c r="A63" s="42"/>
      <c r="B63" s="42"/>
      <c r="C63" s="46"/>
      <c r="D63" s="37"/>
      <c r="E63" s="37"/>
      <c r="F63" s="56"/>
      <c r="G63" s="51"/>
      <c r="H63" s="38"/>
      <c r="L63" s="1"/>
    </row>
    <row r="64" spans="1:12" ht="21.75">
      <c r="A64" s="42"/>
      <c r="B64" s="42"/>
      <c r="C64" s="58" t="s">
        <v>96</v>
      </c>
      <c r="D64" s="37"/>
      <c r="E64" s="37"/>
      <c r="F64" s="56"/>
      <c r="G64" s="51"/>
      <c r="H64" s="38"/>
      <c r="L64" s="1"/>
    </row>
    <row r="65" spans="1:12" ht="21.75">
      <c r="A65" s="42" t="s">
        <v>166</v>
      </c>
      <c r="B65" s="42" t="s">
        <v>167</v>
      </c>
      <c r="C65" s="46" t="s">
        <v>94</v>
      </c>
      <c r="D65" s="37">
        <v>4314040</v>
      </c>
      <c r="E65" s="37">
        <v>4314040</v>
      </c>
      <c r="F65" s="56">
        <f>D65-E65</f>
        <v>0</v>
      </c>
      <c r="G65" s="51"/>
      <c r="H65" s="38"/>
      <c r="L65" s="1"/>
    </row>
    <row r="66" spans="1:12" ht="21.75">
      <c r="A66" s="78" t="s">
        <v>108</v>
      </c>
      <c r="B66" s="79" t="s">
        <v>111</v>
      </c>
      <c r="C66" s="46" t="s">
        <v>95</v>
      </c>
      <c r="D66" s="37">
        <v>308160</v>
      </c>
      <c r="E66" s="37">
        <v>308160</v>
      </c>
      <c r="F66" s="56">
        <f>D66-E66</f>
        <v>0</v>
      </c>
      <c r="G66" s="51"/>
      <c r="H66" s="38"/>
      <c r="L66" s="1"/>
    </row>
    <row r="67" spans="1:12" ht="21.75">
      <c r="A67" s="34"/>
      <c r="B67" s="34"/>
      <c r="C67" s="39"/>
      <c r="D67" s="33"/>
      <c r="E67" s="33"/>
      <c r="F67" s="43"/>
      <c r="G67" s="40"/>
      <c r="H67" s="38"/>
      <c r="K67" s="3">
        <v>26280</v>
      </c>
      <c r="L67" s="1">
        <v>4430</v>
      </c>
    </row>
    <row r="68" spans="1:12" ht="23.25" customHeight="1" thickBot="1">
      <c r="A68" s="26"/>
      <c r="B68" s="26"/>
      <c r="C68" s="24" t="s">
        <v>18</v>
      </c>
      <c r="D68" s="49">
        <f>SUM(D7:D67)</f>
        <v>12802353</v>
      </c>
      <c r="E68" s="30">
        <f>SUM(E7:E67)</f>
        <v>11350103</v>
      </c>
      <c r="F68" s="48">
        <f>D68-E68</f>
        <v>1452250</v>
      </c>
      <c r="G68" s="17"/>
      <c r="K68" s="3">
        <v>4430</v>
      </c>
      <c r="L68" s="1">
        <v>7436.6</v>
      </c>
    </row>
    <row r="69" spans="3:14" ht="24.75" thickTop="1">
      <c r="C69" s="19"/>
      <c r="D69" s="10"/>
      <c r="E69" s="18"/>
      <c r="F69" s="3"/>
      <c r="H69" s="6"/>
      <c r="K69" s="3">
        <v>300</v>
      </c>
      <c r="L69" s="4">
        <v>19160</v>
      </c>
      <c r="N69" s="1"/>
    </row>
    <row r="70" spans="3:14" ht="24">
      <c r="C70" s="19"/>
      <c r="D70" s="10"/>
      <c r="E70" s="18"/>
      <c r="F70" s="6"/>
      <c r="K70" s="3">
        <v>26250</v>
      </c>
      <c r="L70" s="4">
        <v>891</v>
      </c>
      <c r="N70" s="3"/>
    </row>
    <row r="71" spans="3:12" ht="24">
      <c r="C71" s="19"/>
      <c r="D71" s="44"/>
      <c r="E71" s="18"/>
      <c r="F71" s="6"/>
      <c r="K71" s="3">
        <v>7436.6</v>
      </c>
      <c r="L71" s="4">
        <v>1549.35</v>
      </c>
    </row>
    <row r="72" spans="3:12" ht="21.75">
      <c r="C72" s="19"/>
      <c r="D72" s="2"/>
      <c r="E72" s="8"/>
      <c r="K72" s="3">
        <v>4130</v>
      </c>
      <c r="L72" s="50">
        <f>SUM(L27:L71)</f>
        <v>69716.95000000001</v>
      </c>
    </row>
    <row r="73" spans="3:11" ht="21.75">
      <c r="C73" s="19"/>
      <c r="D73" s="2"/>
      <c r="E73" s="18"/>
      <c r="K73" s="3">
        <v>18160</v>
      </c>
    </row>
    <row r="74" spans="3:11" ht="24">
      <c r="C74" s="19"/>
      <c r="D74" s="19"/>
      <c r="E74" s="20"/>
      <c r="K74" s="3">
        <v>891</v>
      </c>
    </row>
    <row r="75" ht="21.75">
      <c r="K75" s="3">
        <v>1549.35</v>
      </c>
    </row>
    <row r="76" ht="21.75">
      <c r="K76" s="3">
        <f>SUM(K27:K75)</f>
        <v>99426.95000000001</v>
      </c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YAYAHA</cp:lastModifiedBy>
  <cp:lastPrinted>2020-01-15T08:24:48Z</cp:lastPrinted>
  <dcterms:created xsi:type="dcterms:W3CDTF">2011-10-16T03:43:31Z</dcterms:created>
  <dcterms:modified xsi:type="dcterms:W3CDTF">2020-02-07T04:29:36Z</dcterms:modified>
  <cp:category/>
  <cp:version/>
  <cp:contentType/>
  <cp:contentStatus/>
</cp:coreProperties>
</file>